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0" windowWidth="9990" windowHeight="6000" tabRatio="849" activeTab="1"/>
  </bookViews>
  <sheets>
    <sheet name="Титульный лист" sheetId="1" r:id="rId1"/>
    <sheet name="ф.2.7." sheetId="8" r:id="rId2"/>
    <sheet name="ф.2.8." sheetId="4" r:id="rId3"/>
    <sheet name="ф2.9.Инвест" sheetId="2" r:id="rId4"/>
    <sheet name="ф.2.10." sheetId="5" r:id="rId5"/>
    <sheet name="ф.2.13." sheetId="6" r:id="rId6"/>
    <sheet name="ф.2.14." sheetId="10" r:id="rId7"/>
  </sheets>
  <definedNames>
    <definedName name="_xlnm.Print_Area" localSheetId="1">'ф.2.7.'!$A$1:$D$41</definedName>
    <definedName name="_xlnm.Print_Area" localSheetId="2">'ф.2.8.'!$A$1:$D$23</definedName>
  </definedNames>
  <calcPr calcId="125725"/>
</workbook>
</file>

<file path=xl/sharedStrings.xml><?xml version="1.0" encoding="utf-8"?>
<sst xmlns="http://schemas.openxmlformats.org/spreadsheetml/2006/main" count="286" uniqueCount="208">
  <si>
    <t>Субъект РФ</t>
  </si>
  <si>
    <t>Отчетный год</t>
  </si>
  <si>
    <t>Является ли данное юридическое лицо подразделением(филиалом) другой организации</t>
  </si>
  <si>
    <t>нет</t>
  </si>
  <si>
    <t>Наименование организации</t>
  </si>
  <si>
    <t>Муниципальное унитарное предприятие "Элиставодоканал" г. Элиста</t>
  </si>
  <si>
    <t>ИНН организации</t>
  </si>
  <si>
    <t>КПП организации</t>
  </si>
  <si>
    <t>Вид деятельности</t>
  </si>
  <si>
    <t>Оказание услуг в сфере водоснабжения и очистки сточных вод</t>
  </si>
  <si>
    <t>НДС</t>
  </si>
  <si>
    <t>Отчетность представлена без НДС</t>
  </si>
  <si>
    <t>Муниципальный район</t>
  </si>
  <si>
    <t>Наименование МР</t>
  </si>
  <si>
    <t>Городской округ город Элиста</t>
  </si>
  <si>
    <t>Муниципальное образование</t>
  </si>
  <si>
    <t>Наименование МО</t>
  </si>
  <si>
    <t>Город Элиста</t>
  </si>
  <si>
    <t>ОКТМО</t>
  </si>
  <si>
    <t>Юридический адрес</t>
  </si>
  <si>
    <t>358003, г. Элиста, ул. Клыкова, 77 6</t>
  </si>
  <si>
    <t>Почтовый адрес</t>
  </si>
  <si>
    <t>Руководитель</t>
  </si>
  <si>
    <t>Фамилия, имя, отчество</t>
  </si>
  <si>
    <t>Лиджи-Горяев Владимир Дмитриевич</t>
  </si>
  <si>
    <t>Контактный телефон</t>
  </si>
  <si>
    <t>8(84722)2-24-29</t>
  </si>
  <si>
    <t>Главный бухгалтер</t>
  </si>
  <si>
    <t>Бурунгушева Надежда Убушаевна</t>
  </si>
  <si>
    <t>8(84722)2-06-38</t>
  </si>
  <si>
    <t>Должностное лицо, ответственное за составление формы</t>
  </si>
  <si>
    <t>Манджиева Надежда Яковлевна</t>
  </si>
  <si>
    <t>Должность</t>
  </si>
  <si>
    <t>Начальник планово-экономического отдела</t>
  </si>
  <si>
    <t>Республика Калмыкия</t>
  </si>
  <si>
    <t>Показатели, подлежащие раскрытию в сфере холодного водоснабжения</t>
  </si>
  <si>
    <t>e-mail</t>
  </si>
  <si>
    <t>elistavodokanal@mail.ru</t>
  </si>
  <si>
    <t>X</t>
  </si>
  <si>
    <t>бюджет муниципального образования</t>
  </si>
  <si>
    <t>6.3</t>
  </si>
  <si>
    <t>плата за подключение</t>
  </si>
  <si>
    <t>6.2</t>
  </si>
  <si>
    <t>инвестиционная надбавка к тарифу</t>
  </si>
  <si>
    <t>6.1</t>
  </si>
  <si>
    <t>Декабрь 2015</t>
  </si>
  <si>
    <t>Срок окончания реализации инвестиционной программы</t>
  </si>
  <si>
    <t>Январь 2012</t>
  </si>
  <si>
    <t>Срок начала реализации инвестиционной программы</t>
  </si>
  <si>
    <t>Развитие систем водоснабжения и водоотведения города Элисты</t>
  </si>
  <si>
    <t>Цель инвестиционной программы</t>
  </si>
  <si>
    <t>Развитие систем водоснабжения и водоотведения города Элисты на 2012-2015 годы</t>
  </si>
  <si>
    <t>Значение</t>
  </si>
  <si>
    <t>Наименование показателя</t>
  </si>
  <si>
    <t>№</t>
  </si>
  <si>
    <t>-</t>
  </si>
  <si>
    <t>Показатель использования производственных объектов (по объему перекачки) по отношению к пиковому дню отчетного года</t>
  </si>
  <si>
    <t>тыс.куб.м</t>
  </si>
  <si>
    <t>чел.</t>
  </si>
  <si>
    <t>ед.</t>
  </si>
  <si>
    <t>%</t>
  </si>
  <si>
    <t>Объем воды, пропущенной через очистные сооружения</t>
  </si>
  <si>
    <t>тыс.руб.</t>
  </si>
  <si>
    <t>стоимость выведенных из эксплуатации основных фондов</t>
  </si>
  <si>
    <t>стоимость введенных в эксплуатацию основных фондов</t>
  </si>
  <si>
    <t>стоимость основных фондов на начало отчетного периода</t>
  </si>
  <si>
    <t>Изменение стоимости основных фондов</t>
  </si>
  <si>
    <t>чистая прибыль на финансирование мероприятий, предусмотренных инвестиционной программой по развитию системы холодного водоснабжения</t>
  </si>
  <si>
    <t>Чистая прибыль по регулируемому виду деятельности, в том числе:</t>
  </si>
  <si>
    <t>Прочие прямые расходы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</si>
  <si>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</si>
  <si>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текущий ремонт основных средств</t>
  </si>
  <si>
    <t>тыс. руб.</t>
  </si>
  <si>
    <t>капитальный ремонт основных средств</t>
  </si>
  <si>
    <t>Расходы на амортизацию основных производственных средств</t>
  </si>
  <si>
    <t>Отчисления на социальные нужды основного производственного персонала</t>
  </si>
  <si>
    <t>тыс.кВт*ч</t>
  </si>
  <si>
    <t>объем приобретенной электрической энергии</t>
  </si>
  <si>
    <t>руб.</t>
  </si>
  <si>
    <t>средневзвешенная стоимость 1 кВт*ч (с учетом мощности)</t>
  </si>
  <si>
    <t>Выручка от регулируемой деятельности</t>
  </si>
  <si>
    <t>Вид регулируемой деятельности</t>
  </si>
  <si>
    <t>№п/п</t>
  </si>
  <si>
    <t>Информация
об основных показателях финансово-хозяйственной деятельности
МУП "Элиставодоканал"</t>
  </si>
  <si>
    <t>термотолерантные колиформные бактерии</t>
  </si>
  <si>
    <t>общие колиформные бактерии</t>
  </si>
  <si>
    <t>хлор остаточный связанный и хлор остаточный свободный</t>
  </si>
  <si>
    <t>цветность</t>
  </si>
  <si>
    <t>мутность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</si>
  <si>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</si>
  <si>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Термотолерантные колиформные бактерии</t>
  </si>
  <si>
    <t>Общие колиформные бактерии</t>
  </si>
  <si>
    <t>хлор остаточный свободный</t>
  </si>
  <si>
    <t>хлор остаточный связанный</t>
  </si>
  <si>
    <t>Хлор остаточный общий, в том числе</t>
  </si>
  <si>
    <t>Цветность</t>
  </si>
  <si>
    <t>Мутность</t>
  </si>
  <si>
    <t>Общее количество проведенных проб по следующим показателям:</t>
  </si>
  <si>
    <t>Информация
об основных потребительских характеристиках регулируемых товаров и услуг</t>
  </si>
  <si>
    <t>№ п/п</t>
  </si>
  <si>
    <t>Информация об инвестиционных программах и отчетах об их реализации</t>
  </si>
  <si>
    <t>Расходы на оплату труда основного производственного персонала</t>
  </si>
  <si>
    <t>0816016069.</t>
  </si>
  <si>
    <t xml:space="preserve">                               </t>
  </si>
  <si>
    <t>Оказание услуг в сфере водоснабжения, водоотведения и очистки сточных вод</t>
  </si>
  <si>
    <t>Себестоимость производимых товаров (оказываемых услуг) по регулируемому виду деятельности, включая:</t>
  </si>
  <si>
    <t>а</t>
  </si>
  <si>
    <t xml:space="preserve">   расходы на оплату холодной воды, приобретаемой у других организаций для последующей подачи потребителям</t>
  </si>
  <si>
    <t>б</t>
  </si>
  <si>
    <t>в</t>
  </si>
  <si>
    <t>г</t>
  </si>
  <si>
    <t>д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</si>
  <si>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</si>
  <si>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</si>
  <si>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е</t>
  </si>
  <si>
    <t>ж</t>
  </si>
  <si>
    <t>Расходы на аренду имущества, используемого для осуществления регулируемого вида деятельности</t>
  </si>
  <si>
    <t>з</t>
  </si>
  <si>
    <t>и</t>
  </si>
  <si>
    <t>к</t>
  </si>
  <si>
    <t>л</t>
  </si>
  <si>
    <t>м</t>
  </si>
  <si>
    <t>Валовая прибыль от продажи товаров и услуг по регулируемому виду деятельности (водоотведение и очистка сточных вод)</t>
  </si>
  <si>
    <t>-тыс.руб.</t>
  </si>
  <si>
    <t xml:space="preserve"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 </t>
  </si>
  <si>
    <t xml:space="preserve">Объем поднятой воды </t>
  </si>
  <si>
    <t xml:space="preserve">Потери воды в сетях </t>
  </si>
  <si>
    <t xml:space="preserve">Удельный расход электроэнергии на подачу воды в сеть </t>
  </si>
  <si>
    <t>тыс. кВт·ч или тыс. куб. метров</t>
  </si>
  <si>
    <t>Расход воды на собственные (в том числе хозяйственно-бытовые) нужды потребителям)</t>
  </si>
  <si>
    <t>% объема отпуска воды потребителям</t>
  </si>
  <si>
    <t xml:space="preserve">Объем покупной воды </t>
  </si>
  <si>
    <t xml:space="preserve">Объем отпущенной потребителям воды, определенном по приборам учета и расчетным путем (по нормативам потребления)                     </t>
  </si>
  <si>
    <t>Ед. изм.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</si>
  <si>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</si>
  <si>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химические реагенты, используемые в технологическом процессе</t>
  </si>
  <si>
    <t xml:space="preserve">Среднесписочная численность основного производственного персонала </t>
  </si>
  <si>
    <t>Количество случаев ограничения подачи холодной воды по графику с указанием срока действия таких ограничений (менее 24 часов в сутки)</t>
  </si>
  <si>
    <t>ед.изм.</t>
  </si>
  <si>
    <t xml:space="preserve">Количество аварий на системах холодного водоснабжения </t>
  </si>
  <si>
    <t>Доля потребителей, затронутых ограничениями подачи холодной воды</t>
  </si>
  <si>
    <t xml:space="preserve">Доля исполненных в срок договоров о подключении </t>
  </si>
  <si>
    <t xml:space="preserve">Средняя продолжительность рассмотрения заявлений о подключении </t>
  </si>
  <si>
    <t>дн.</t>
  </si>
  <si>
    <t>ед. на км</t>
  </si>
  <si>
    <t>Наименование инвестиционной программы</t>
  </si>
  <si>
    <t xml:space="preserve">Дата утверждения инвестиционной программы          </t>
  </si>
  <si>
    <t>Наименование органа исполнительной власти субъекта Российской Федерации, утвердившего инвестиционную программу</t>
  </si>
  <si>
    <t>Наименование органа местного самоуправления, согласовавшего инвестиционную программу</t>
  </si>
  <si>
    <t>Потребность в финансовых средствах, необходимых для реализации инвестиционной программы на 2013 год (тыс.руб.), в том числе по источникам финансирования</t>
  </si>
  <si>
    <t>Наименование мероприятия</t>
  </si>
  <si>
    <t xml:space="preserve">Наименование показателей   </t>
  </si>
  <si>
    <t>План</t>
  </si>
  <si>
    <t>Факт</t>
  </si>
  <si>
    <t>Значения целевых показателей инвестиционной программы</t>
  </si>
  <si>
    <t>Показатели эффективности реализации инвестиционной программы</t>
  </si>
  <si>
    <t>Информация об использовании инвестиционных средств за отчетный год</t>
  </si>
  <si>
    <t>Квартал</t>
  </si>
  <si>
    <t>Источник финансирования инвестиционной программы</t>
  </si>
  <si>
    <t>Сведения об использовании инвестиционных средств за отчетный год, тыс. руб.</t>
  </si>
  <si>
    <t>Внесение изменений в инвестиционную программу</t>
  </si>
  <si>
    <t>Дата внесения изменений</t>
  </si>
  <si>
    <t>Внесенные изменения</t>
  </si>
  <si>
    <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t>
  </si>
  <si>
    <t xml:space="preserve">Количество поданных  заявок о подключении к  системе  холодного водоснабжения в течение квартала                           </t>
  </si>
  <si>
    <t>Количество    исполненных    заявок     о подключении   к     системе    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</si>
  <si>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</si>
  <si>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 в течение квартала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</si>
  <si>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</si>
  <si>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 xml:space="preserve">Сведения о правовых актах, регламентирующих правила закупки (положение о закупках) в регулируемой организации </t>
  </si>
  <si>
    <t xml:space="preserve">Место размещения положения о закупках организации </t>
  </si>
  <si>
    <t>Планирование конкурсных процедур и результаты их проведения</t>
  </si>
  <si>
    <t>Предлагаемый метод регулирования</t>
  </si>
  <si>
    <t>Расчетная величина тарифов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</si>
  <si>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</si>
  <si>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</si>
  <si>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</t>
  </si>
  <si>
    <t>Годовой объем отпущенной потребителям воды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</si>
  <si>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</si>
  <si>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</si>
  <si>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>Информация о предложении регулируемой организации об установлении тарифов в сфере  водоснабжения на очередной период регулирования</t>
  </si>
  <si>
    <t>Снижение темпов износа объектов коммунальной инфраструктуры</t>
  </si>
  <si>
    <t>Снижение потерь в водопроводных инженерных сетях</t>
  </si>
  <si>
    <t>Аварийность инженерных сетей, на 1 км сетей</t>
  </si>
  <si>
    <t>Аварийность инженерных сетей, %</t>
  </si>
  <si>
    <t xml:space="preserve">2 квартал </t>
  </si>
  <si>
    <t>Реконструкция ветхих водопроводных сетей</t>
  </si>
  <si>
    <t>Реконструкция скважин на Баяртинском и Верхне-Яшкульском водозаборах</t>
  </si>
  <si>
    <t>Реконструкция внутриплощадочных сетей насосной станции Верхне-Яшкульского водозабора</t>
  </si>
  <si>
    <t>с 01.01.2013г. по 30.06.2013г.,   с 01.07.2013г. по 31.12.2013г.</t>
  </si>
  <si>
    <t>тыс.куб.м.</t>
  </si>
  <si>
    <t xml:space="preserve">руб/куб.м. </t>
  </si>
  <si>
    <t>с 01.01.2013г. по 30.06.2013г.   - 31,05руб. ,   с 01.07.2013г. по 31.12.2013г.-33,70 руб.</t>
  </si>
  <si>
    <t xml:space="preserve">Расходы на капитальный и текущий ремонт основных производственных средств     </t>
  </si>
  <si>
    <t>реконструкция ветхих водопроводных сетей</t>
  </si>
  <si>
    <t>инвестиционная надбавка</t>
  </si>
  <si>
    <t>Приказ МУП "Элиставодоканал" от 29.11.2013г. №212 "Об утверждении Положения о закупке товаров, работ и услуг для нужд МУП "Элиставодоканал"</t>
  </si>
  <si>
    <t>официальный сайт МУП "Элиставодоканал" http://www.elistavodokanal.ru</t>
  </si>
  <si>
    <t xml:space="preserve">3 квартал </t>
  </si>
  <si>
    <t>1 квартал</t>
  </si>
  <si>
    <t>9 месяцев 2013 г.</t>
  </si>
  <si>
    <t>Програма утверждена Решением Элистинского городского Собрания от 28.06.2011г. №3</t>
  </si>
  <si>
    <t xml:space="preserve">28.06.2011г. </t>
  </si>
  <si>
    <t>Годовой план закупки товаров, работ, услуг.  Ежемесячно 10-го числа в единой информационной системе размещаются протоколы, составляемые в ходе закупок.</t>
  </si>
  <si>
    <t>7-10.</t>
  </si>
  <si>
    <t>метод установления предельных тарифов</t>
  </si>
  <si>
    <t>Общехозяйственные расходы, в том числе отнесенные к ним расходы на текущий и капитальный ремонт</t>
  </si>
  <si>
    <t>Общепроизводственные  расходы, в том числе отнесенные к ним расходы на текущий и капитальный ремонт</t>
  </si>
</sst>
</file>

<file path=xl/styles.xml><?xml version="1.0" encoding="utf-8"?>
<styleSheet xmlns="http://schemas.openxmlformats.org/spreadsheetml/2006/main">
  <fonts count="5">
    <font>
      <sz val="10"/>
      <name val="Arial"/>
      <family val="2"/>
    </font>
    <font>
      <u val="single"/>
      <sz val="10"/>
      <color theme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-0.2499700039625167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22">
    <xf numFmtId="0" fontId="0" fillId="0" borderId="0" applyNumberForma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  <xf numFmtId="0" fontId="0" fillId="0" borderId="0" applyNumberFormat="0" applyFont="0" applyFill="0" applyBorder="0" applyProtection="0">
      <alignment/>
    </xf>
  </cellStyleXfs>
  <cellXfs count="120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2" borderId="1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ont="1" applyFill="1" applyBorder="1" applyAlignment="1" applyProtection="1">
      <alignment horizontal="left" vertical="center"/>
      <protection/>
    </xf>
    <xf numFmtId="0" fontId="1" fillId="2" borderId="1" xfId="20" applyNumberForma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21" applyNumberFormat="1" applyFont="1" applyFill="1" applyBorder="1" applyAlignment="1" applyProtection="1">
      <alignment vertical="top"/>
      <protection/>
    </xf>
    <xf numFmtId="0" fontId="4" fillId="0" borderId="1" xfId="21" applyNumberFormat="1" applyFont="1" applyFill="1" applyBorder="1" applyAlignment="1" applyProtection="1">
      <alignment horizontal="center" vertical="center"/>
      <protection/>
    </xf>
    <xf numFmtId="0" fontId="4" fillId="0" borderId="1" xfId="21" applyNumberFormat="1" applyFont="1" applyFill="1" applyBorder="1" applyAlignment="1" applyProtection="1">
      <alignment horizontal="center" vertical="center" wrapText="1"/>
      <protection/>
    </xf>
    <xf numFmtId="0" fontId="3" fillId="0" borderId="1" xfId="21" applyNumberFormat="1" applyFont="1" applyFill="1" applyBorder="1" applyAlignment="1" applyProtection="1">
      <alignment horizontal="center" vertical="top"/>
      <protection/>
    </xf>
    <xf numFmtId="0" fontId="3" fillId="0" borderId="1" xfId="21" applyNumberFormat="1" applyFont="1" applyFill="1" applyBorder="1" applyAlignment="1" applyProtection="1">
      <alignment horizontal="center" vertical="center"/>
      <protection/>
    </xf>
    <xf numFmtId="0" fontId="3" fillId="0" borderId="1" xfId="21" applyNumberFormat="1" applyFont="1" applyFill="1" applyBorder="1" applyAlignment="1" applyProtection="1">
      <alignment horizontal="left" vertical="top" wrapText="1" indent="1"/>
      <protection/>
    </xf>
    <xf numFmtId="0" fontId="3" fillId="0" borderId="1" xfId="21" applyNumberFormat="1" applyFont="1" applyFill="1" applyBorder="1" applyAlignment="1" applyProtection="1">
      <alignment horizontal="center" vertical="top" wrapText="1"/>
      <protection/>
    </xf>
    <xf numFmtId="0" fontId="3" fillId="0" borderId="0" xfId="21" applyNumberFormat="1" applyFont="1" applyFill="1" applyBorder="1" applyAlignment="1" applyProtection="1">
      <alignment horizontal="center" vertical="top"/>
      <protection/>
    </xf>
    <xf numFmtId="0" fontId="4" fillId="0" borderId="1" xfId="21" applyNumberFormat="1" applyFont="1" applyFill="1" applyBorder="1" applyAlignment="1" applyProtection="1">
      <alignment vertical="top" wrapText="1"/>
      <protection/>
    </xf>
    <xf numFmtId="0" fontId="3" fillId="0" borderId="1" xfId="21" applyNumberFormat="1" applyFont="1" applyFill="1" applyBorder="1" applyAlignment="1" applyProtection="1">
      <alignment vertical="top" wrapText="1"/>
      <protection/>
    </xf>
    <xf numFmtId="0" fontId="3" fillId="0" borderId="0" xfId="21" applyNumberFormat="1" applyFont="1" applyFill="1" applyBorder="1" applyAlignment="1" applyProtection="1">
      <alignment vertical="top" wrapText="1"/>
      <protection/>
    </xf>
    <xf numFmtId="0" fontId="3" fillId="0" borderId="2" xfId="21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vertical="top" wrapText="1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left" vertical="top" indent="8"/>
      <protection/>
    </xf>
    <xf numFmtId="0" fontId="4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top" indent="1"/>
      <protection/>
    </xf>
    <xf numFmtId="0" fontId="3" fillId="0" borderId="1" xfId="0" applyNumberFormat="1" applyFont="1" applyFill="1" applyBorder="1" applyAlignment="1" applyProtection="1">
      <alignment horizontal="left" vertical="top" wrapText="1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justify" vertical="top" wrapText="1"/>
      <protection/>
    </xf>
    <xf numFmtId="0" fontId="3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1" xfId="21" applyNumberFormat="1" applyFont="1" applyFill="1" applyBorder="1" applyAlignment="1" applyProtection="1">
      <alignment vertical="top"/>
      <protection/>
    </xf>
    <xf numFmtId="0" fontId="2" fillId="0" borderId="3" xfId="0" applyNumberFormat="1" applyFont="1" applyFill="1" applyBorder="1" applyAlignment="1" applyProtection="1">
      <alignment horizontal="center" vertical="top"/>
      <protection/>
    </xf>
    <xf numFmtId="0" fontId="2" fillId="3" borderId="3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3" xfId="21" applyNumberFormat="1" applyFont="1" applyFill="1" applyBorder="1" applyAlignment="1" applyProtection="1">
      <alignment horizontal="center" vertical="center"/>
      <protection/>
    </xf>
    <xf numFmtId="0" fontId="3" fillId="0" borderId="3" xfId="21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1" xfId="21" applyNumberFormat="1" applyFont="1" applyFill="1" applyBorder="1" applyAlignment="1" applyProtection="1">
      <alignment horizontal="center" vertical="top"/>
      <protection/>
    </xf>
    <xf numFmtId="0" fontId="3" fillId="0" borderId="1" xfId="21" applyNumberFormat="1" applyFont="1" applyFill="1" applyBorder="1" applyAlignment="1" applyProtection="1">
      <alignment horizontal="center" vertical="top"/>
      <protection/>
    </xf>
    <xf numFmtId="2" fontId="3" fillId="3" borderId="1" xfId="21" applyNumberFormat="1" applyFont="1" applyFill="1" applyBorder="1" applyAlignment="1" applyProtection="1">
      <alignment horizontal="center" vertical="center"/>
      <protection/>
    </xf>
    <xf numFmtId="4" fontId="3" fillId="3" borderId="1" xfId="21" applyNumberFormat="1" applyFont="1" applyFill="1" applyBorder="1" applyAlignment="1" applyProtection="1">
      <alignment horizontal="center" vertical="center"/>
      <protection/>
    </xf>
    <xf numFmtId="0" fontId="3" fillId="3" borderId="0" xfId="21" applyNumberFormat="1" applyFont="1" applyFill="1" applyBorder="1" applyAlignment="1" applyProtection="1">
      <alignment horizontal="center" vertical="center"/>
      <protection/>
    </xf>
    <xf numFmtId="1" fontId="3" fillId="3" borderId="1" xfId="21" applyNumberFormat="1" applyFont="1" applyFill="1" applyBorder="1" applyAlignment="1" applyProtection="1">
      <alignment horizontal="center" vertical="center"/>
      <protection/>
    </xf>
    <xf numFmtId="0" fontId="4" fillId="3" borderId="1" xfId="0" applyNumberFormat="1" applyFont="1" applyFill="1" applyBorder="1" applyAlignment="1" applyProtection="1">
      <alignment horizontal="center" vertical="top"/>
      <protection/>
    </xf>
    <xf numFmtId="2" fontId="3" fillId="3" borderId="1" xfId="0" applyNumberFormat="1" applyFont="1" applyFill="1" applyBorder="1" applyAlignment="1" applyProtection="1">
      <alignment horizontal="center" vertical="center"/>
      <protection/>
    </xf>
    <xf numFmtId="0" fontId="3" fillId="3" borderId="1" xfId="0" applyNumberFormat="1" applyFont="1" applyFill="1" applyBorder="1" applyAlignment="1" applyProtection="1">
      <alignment horizontal="center" vertical="center"/>
      <protection/>
    </xf>
    <xf numFmtId="0" fontId="3" fillId="3" borderId="1" xfId="0" applyNumberFormat="1" applyFont="1" applyFill="1" applyBorder="1" applyAlignment="1" applyProtection="1">
      <alignment horizontal="center" vertical="top"/>
      <protection/>
    </xf>
    <xf numFmtId="0" fontId="3" fillId="3" borderId="0" xfId="0" applyNumberFormat="1" applyFont="1" applyFill="1" applyBorder="1" applyAlignment="1" applyProtection="1">
      <alignment vertical="top"/>
      <protection/>
    </xf>
    <xf numFmtId="0" fontId="3" fillId="3" borderId="0" xfId="21" applyNumberFormat="1" applyFont="1" applyFill="1" applyBorder="1" applyAlignment="1" applyProtection="1">
      <alignment vertical="top"/>
      <protection/>
    </xf>
    <xf numFmtId="0" fontId="3" fillId="3" borderId="1" xfId="0" applyNumberFormat="1" applyFont="1" applyFill="1" applyBorder="1" applyAlignment="1" applyProtection="1">
      <alignment horizontal="center" vertical="top" wrapText="1"/>
      <protection/>
    </xf>
    <xf numFmtId="0" fontId="3" fillId="3" borderId="1" xfId="21" applyNumberFormat="1" applyFont="1" applyFill="1" applyBorder="1" applyAlignment="1" applyProtection="1">
      <alignment horizontal="center" vertical="top"/>
      <protection/>
    </xf>
    <xf numFmtId="0" fontId="3" fillId="3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1" xfId="21" applyNumberFormat="1" applyFont="1" applyFill="1" applyBorder="1" applyAlignment="1" applyProtection="1">
      <alignment horizontal="center" vertical="top"/>
      <protection/>
    </xf>
    <xf numFmtId="0" fontId="3" fillId="3" borderId="1" xfId="21" applyNumberFormat="1" applyFont="1" applyFill="1" applyBorder="1" applyAlignment="1" applyProtection="1">
      <alignment horizontal="center" vertical="top" wrapText="1"/>
      <protection/>
    </xf>
    <xf numFmtId="0" fontId="3" fillId="3" borderId="1" xfId="0" applyNumberFormat="1" applyFont="1" applyFill="1" applyBorder="1" applyAlignment="1" applyProtection="1">
      <alignment horizontal="center" vertical="top" wrapText="1"/>
      <protection/>
    </xf>
    <xf numFmtId="0" fontId="0" fillId="3" borderId="1" xfId="0" applyNumberFormat="1" applyFont="1" applyFill="1" applyBorder="1" applyAlignment="1" applyProtection="1">
      <alignment horizontal="center" vertical="center"/>
      <protection/>
    </xf>
    <xf numFmtId="0" fontId="4" fillId="3" borderId="1" xfId="21" applyNumberFormat="1" applyFont="1" applyFill="1" applyBorder="1" applyAlignment="1" applyProtection="1">
      <alignment horizontal="center" vertical="center"/>
      <protection/>
    </xf>
    <xf numFmtId="0" fontId="3" fillId="3" borderId="1" xfId="21" applyNumberFormat="1" applyFont="1" applyFill="1" applyBorder="1" applyAlignment="1" applyProtection="1">
      <alignment horizontal="center" vertical="center"/>
      <protection/>
    </xf>
    <xf numFmtId="0" fontId="3" fillId="3" borderId="1" xfId="21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2" fillId="4" borderId="1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/>
      <protection/>
    </xf>
    <xf numFmtId="0" fontId="0" fillId="2" borderId="4" xfId="0" applyNumberFormat="1" applyFont="1" applyFill="1" applyBorder="1" applyAlignment="1" applyProtection="1">
      <alignment horizontal="center" vertical="center"/>
      <protection/>
    </xf>
    <xf numFmtId="0" fontId="3" fillId="0" borderId="3" xfId="21" applyNumberFormat="1" applyFont="1" applyFill="1" applyBorder="1" applyAlignment="1" applyProtection="1">
      <alignment horizontal="center" vertical="center"/>
      <protection/>
    </xf>
    <xf numFmtId="0" fontId="3" fillId="0" borderId="5" xfId="21" applyNumberFormat="1" applyFont="1" applyFill="1" applyBorder="1" applyAlignment="1" applyProtection="1">
      <alignment horizontal="center" vertical="center"/>
      <protection/>
    </xf>
    <xf numFmtId="0" fontId="3" fillId="0" borderId="6" xfId="21" applyNumberFormat="1" applyFont="1" applyFill="1" applyBorder="1" applyAlignment="1" applyProtection="1">
      <alignment horizontal="center" vertical="center"/>
      <protection/>
    </xf>
    <xf numFmtId="0" fontId="3" fillId="0" borderId="7" xfId="21" applyNumberFormat="1" applyFont="1" applyFill="1" applyBorder="1" applyAlignment="1" applyProtection="1">
      <alignment horizontal="center" vertical="top"/>
      <protection/>
    </xf>
    <xf numFmtId="0" fontId="3" fillId="0" borderId="8" xfId="21" applyNumberFormat="1" applyFont="1" applyFill="1" applyBorder="1" applyAlignment="1" applyProtection="1">
      <alignment horizontal="center" vertical="top"/>
      <protection/>
    </xf>
    <xf numFmtId="0" fontId="3" fillId="0" borderId="9" xfId="21" applyNumberFormat="1" applyFont="1" applyFill="1" applyBorder="1" applyAlignment="1" applyProtection="1">
      <alignment horizontal="center" vertical="top"/>
      <protection/>
    </xf>
    <xf numFmtId="0" fontId="4" fillId="4" borderId="1" xfId="21" applyNumberFormat="1" applyFont="1" applyFill="1" applyBorder="1" applyAlignment="1" applyProtection="1">
      <alignment horizontal="center" vertical="center" wrapText="1"/>
      <protection/>
    </xf>
    <xf numFmtId="0" fontId="4" fillId="4" borderId="1" xfId="21" applyNumberFormat="1" applyFont="1" applyFill="1" applyBorder="1" applyAlignment="1" applyProtection="1">
      <alignment horizontal="center" vertical="center"/>
      <protection/>
    </xf>
    <xf numFmtId="0" fontId="3" fillId="0" borderId="3" xfId="21" applyNumberFormat="1" applyFont="1" applyFill="1" applyBorder="1" applyAlignment="1" applyProtection="1">
      <alignment horizontal="center" vertical="top"/>
      <protection/>
    </xf>
    <xf numFmtId="0" fontId="3" fillId="0" borderId="6" xfId="21" applyNumberFormat="1" applyFont="1" applyFill="1" applyBorder="1" applyAlignment="1" applyProtection="1">
      <alignment horizontal="center" vertical="top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4" fillId="5" borderId="0" xfId="21" applyNumberFormat="1" applyFont="1" applyFill="1" applyBorder="1" applyAlignment="1" applyProtection="1">
      <alignment horizontal="center" vertical="top"/>
      <protection/>
    </xf>
    <xf numFmtId="0" fontId="3" fillId="3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1" xfId="21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21" applyNumberFormat="1" applyFont="1" applyFill="1" applyBorder="1" applyAlignment="1" applyProtection="1">
      <alignment horizontal="center" vertical="top" wrapText="1"/>
      <protection/>
    </xf>
    <xf numFmtId="0" fontId="3" fillId="0" borderId="6" xfId="21" applyNumberFormat="1" applyFont="1" applyFill="1" applyBorder="1" applyAlignment="1" applyProtection="1">
      <alignment horizontal="center" vertical="top" wrapText="1"/>
      <protection/>
    </xf>
    <xf numFmtId="0" fontId="3" fillId="3" borderId="3" xfId="21" applyNumberFormat="1" applyFont="1" applyFill="1" applyBorder="1" applyAlignment="1" applyProtection="1">
      <alignment horizontal="center" vertical="top"/>
      <protection/>
    </xf>
    <xf numFmtId="0" fontId="3" fillId="3" borderId="6" xfId="21" applyNumberFormat="1" applyFont="1" applyFill="1" applyBorder="1" applyAlignment="1" applyProtection="1">
      <alignment horizontal="center" vertical="top"/>
      <protection/>
    </xf>
    <xf numFmtId="0" fontId="3" fillId="0" borderId="3" xfId="21" applyNumberFormat="1" applyFont="1" applyFill="1" applyBorder="1" applyAlignment="1" applyProtection="1">
      <alignment horizontal="left" vertical="top" wrapText="1"/>
      <protection/>
    </xf>
    <xf numFmtId="0" fontId="3" fillId="0" borderId="5" xfId="21" applyNumberFormat="1" applyFont="1" applyFill="1" applyBorder="1" applyAlignment="1" applyProtection="1">
      <alignment horizontal="left" vertical="top" wrapText="1"/>
      <protection/>
    </xf>
    <xf numFmtId="0" fontId="3" fillId="0" borderId="6" xfId="21" applyNumberFormat="1" applyFont="1" applyFill="1" applyBorder="1" applyAlignment="1" applyProtection="1">
      <alignment horizontal="left" vertical="top" wrapText="1"/>
      <protection/>
    </xf>
    <xf numFmtId="0" fontId="3" fillId="0" borderId="5" xfId="21" applyNumberFormat="1" applyFont="1" applyFill="1" applyBorder="1" applyAlignment="1" applyProtection="1">
      <alignment horizontal="center" vertical="top"/>
      <protection/>
    </xf>
    <xf numFmtId="0" fontId="4" fillId="5" borderId="8" xfId="21" applyNumberFormat="1" applyFont="1" applyFill="1" applyBorder="1" applyAlignment="1" applyProtection="1">
      <alignment horizontal="center" vertical="top" wrapText="1"/>
      <protection/>
    </xf>
    <xf numFmtId="0" fontId="4" fillId="5" borderId="0" xfId="21" applyNumberFormat="1" applyFont="1" applyFill="1" applyBorder="1" applyAlignment="1" applyProtection="1">
      <alignment horizontal="center" vertical="top" wrapText="1"/>
      <protection/>
    </xf>
    <xf numFmtId="0" fontId="3" fillId="0" borderId="1" xfId="21" applyNumberFormat="1" applyFont="1" applyFill="1" applyBorder="1" applyAlignment="1" applyProtection="1">
      <alignment horizontal="left" vertical="center" wrapText="1"/>
      <protection/>
    </xf>
    <xf numFmtId="0" fontId="4" fillId="3" borderId="1" xfId="21" applyNumberFormat="1" applyFont="1" applyFill="1" applyBorder="1" applyAlignment="1" applyProtection="1">
      <alignment horizontal="center" vertical="top"/>
      <protection/>
    </xf>
    <xf numFmtId="0" fontId="3" fillId="3" borderId="1" xfId="21" applyNumberFormat="1" applyFont="1" applyFill="1" applyBorder="1" applyAlignment="1" applyProtection="1">
      <alignment horizontal="center" vertical="center" wrapText="1"/>
      <protection/>
    </xf>
    <xf numFmtId="0" fontId="3" fillId="3" borderId="1" xfId="21" applyNumberFormat="1" applyFont="1" applyFill="1" applyBorder="1" applyAlignment="1" applyProtection="1">
      <alignment horizontal="center" vertical="center"/>
      <protection/>
    </xf>
    <xf numFmtId="0" fontId="4" fillId="0" borderId="1" xfId="21" applyNumberFormat="1" applyFont="1" applyFill="1" applyBorder="1" applyAlignment="1" applyProtection="1">
      <alignment horizontal="left" vertical="top" indent="14"/>
      <protection/>
    </xf>
    <xf numFmtId="0" fontId="3" fillId="0" borderId="1" xfId="21" applyNumberFormat="1" applyFont="1" applyFill="1" applyBorder="1" applyAlignment="1" applyProtection="1">
      <alignment horizontal="left" vertical="center"/>
      <protection/>
    </xf>
    <xf numFmtId="0" fontId="3" fillId="0" borderId="1" xfId="21" applyNumberFormat="1" applyFont="1" applyFill="1" applyBorder="1" applyAlignment="1" applyProtection="1">
      <alignment horizontal="left" vertical="top" indent="1"/>
      <protection/>
    </xf>
    <xf numFmtId="0" fontId="3" fillId="5" borderId="0" xfId="21" applyNumberFormat="1" applyFont="1" applyFill="1" applyBorder="1" applyAlignment="1" applyProtection="1">
      <alignment horizontal="center" vertical="top"/>
      <protection/>
    </xf>
    <xf numFmtId="0" fontId="4" fillId="0" borderId="1" xfId="21" applyNumberFormat="1" applyFont="1" applyFill="1" applyBorder="1" applyAlignment="1" applyProtection="1">
      <alignment horizontal="left" vertical="center" wrapText="1"/>
      <protection/>
    </xf>
    <xf numFmtId="0" fontId="4" fillId="3" borderId="1" xfId="21" applyNumberFormat="1" applyFont="1" applyFill="1" applyBorder="1" applyAlignment="1" applyProtection="1">
      <alignment horizontal="center" vertical="center"/>
      <protection/>
    </xf>
    <xf numFmtId="0" fontId="2" fillId="4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6" borderId="0" xfId="0" applyNumberFormat="1" applyFont="1" applyFill="1" applyBorder="1" applyAlignment="1" applyProtection="1">
      <alignment horizontal="center" vertical="top" wrapText="1"/>
      <protection/>
    </xf>
    <xf numFmtId="0" fontId="3" fillId="3" borderId="0" xfId="21" applyNumberFormat="1" applyFont="1" applyFill="1" applyBorder="1" applyAlignment="1" applyProtection="1">
      <alignment horizontal="center" vertical="top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  <cellStyle name="Обычный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listavodokanal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workbookViewId="0" topLeftCell="A19">
      <selection activeCell="B7" sqref="B7"/>
    </sheetView>
  </sheetViews>
  <sheetFormatPr defaultColWidth="9.140625" defaultRowHeight="12.75"/>
  <cols>
    <col min="1" max="1" width="30.28125" style="0" customWidth="1"/>
    <col min="2" max="2" width="21.8515625" style="0" customWidth="1"/>
    <col min="3" max="3" width="45.8515625" style="0" customWidth="1"/>
  </cols>
  <sheetData>
    <row r="1" spans="1:3" ht="12.75">
      <c r="A1" s="70" t="s">
        <v>35</v>
      </c>
      <c r="B1" s="70"/>
      <c r="C1" s="70"/>
    </row>
    <row r="2" spans="1:3" ht="12.75">
      <c r="A2" s="69"/>
      <c r="B2" s="69"/>
      <c r="C2" s="69"/>
    </row>
    <row r="3" spans="1:3" ht="18.75" customHeight="1">
      <c r="A3" s="71" t="s">
        <v>0</v>
      </c>
      <c r="B3" s="71"/>
      <c r="C3" s="71"/>
    </row>
    <row r="4" spans="1:3" ht="18.75" customHeight="1">
      <c r="A4" s="72" t="s">
        <v>34</v>
      </c>
      <c r="B4" s="72"/>
      <c r="C4" s="72"/>
    </row>
    <row r="5" spans="1:3" ht="18.75" customHeight="1">
      <c r="A5" s="73"/>
      <c r="B5" s="73"/>
      <c r="C5" s="73"/>
    </row>
    <row r="6" spans="1:3" ht="18.75" customHeight="1">
      <c r="A6" s="1" t="s">
        <v>1</v>
      </c>
      <c r="B6" s="9" t="s">
        <v>200</v>
      </c>
      <c r="C6" s="73"/>
    </row>
    <row r="7" spans="1:3" ht="18.75" customHeight="1">
      <c r="A7" s="3"/>
      <c r="B7" s="3"/>
      <c r="C7" s="73"/>
    </row>
    <row r="8" spans="1:3" ht="43.5" customHeight="1">
      <c r="A8" s="2" t="s">
        <v>2</v>
      </c>
      <c r="B8" s="4" t="s">
        <v>3</v>
      </c>
      <c r="C8" s="73"/>
    </row>
    <row r="9" spans="1:3" ht="18.75" customHeight="1">
      <c r="A9" s="73"/>
      <c r="B9" s="73"/>
      <c r="C9" s="73"/>
    </row>
    <row r="10" spans="1:3" ht="18.75" customHeight="1">
      <c r="A10" s="73"/>
      <c r="B10" s="73"/>
      <c r="C10" s="73"/>
    </row>
    <row r="11" spans="1:3" ht="18.75" customHeight="1">
      <c r="A11" s="1" t="s">
        <v>4</v>
      </c>
      <c r="B11" s="75" t="s">
        <v>5</v>
      </c>
      <c r="C11" s="76"/>
    </row>
    <row r="12" spans="1:3" ht="18.75" customHeight="1">
      <c r="A12" s="3"/>
      <c r="B12" s="3"/>
      <c r="C12" s="73"/>
    </row>
    <row r="13" spans="1:3" ht="18.75" customHeight="1">
      <c r="A13" s="1" t="s">
        <v>6</v>
      </c>
      <c r="B13" s="9" t="s">
        <v>102</v>
      </c>
      <c r="C13" s="73"/>
    </row>
    <row r="14" spans="1:3" ht="18.75" customHeight="1">
      <c r="A14" s="1" t="s">
        <v>7</v>
      </c>
      <c r="B14" s="4">
        <v>81601001</v>
      </c>
      <c r="C14" s="73"/>
    </row>
    <row r="15" spans="1:3" ht="18.75" customHeight="1">
      <c r="A15" s="3"/>
      <c r="B15" s="3"/>
      <c r="C15" s="73"/>
    </row>
    <row r="16" spans="1:3" ht="18.75" customHeight="1">
      <c r="A16" s="1" t="s">
        <v>8</v>
      </c>
      <c r="B16" s="75" t="s">
        <v>9</v>
      </c>
      <c r="C16" s="76"/>
    </row>
    <row r="17" spans="1:3" ht="18.75" customHeight="1">
      <c r="A17" s="3"/>
      <c r="B17" s="73"/>
      <c r="C17" s="73"/>
    </row>
    <row r="18" spans="1:3" ht="18.75" customHeight="1">
      <c r="A18" s="1" t="s">
        <v>10</v>
      </c>
      <c r="B18" s="75" t="s">
        <v>11</v>
      </c>
      <c r="C18" s="76"/>
    </row>
    <row r="19" spans="1:3" ht="18.75" customHeight="1">
      <c r="A19" s="73"/>
      <c r="B19" s="73"/>
      <c r="C19" s="73"/>
    </row>
    <row r="20" spans="1:3" ht="18.75" customHeight="1">
      <c r="A20" s="1" t="s">
        <v>12</v>
      </c>
      <c r="B20" s="1" t="s">
        <v>13</v>
      </c>
      <c r="C20" s="4" t="s">
        <v>14</v>
      </c>
    </row>
    <row r="21" spans="1:3" ht="18.75" customHeight="1">
      <c r="A21" s="71" t="s">
        <v>15</v>
      </c>
      <c r="B21" s="1" t="s">
        <v>16</v>
      </c>
      <c r="C21" s="4" t="s">
        <v>17</v>
      </c>
    </row>
    <row r="22" spans="1:3" ht="18.75" customHeight="1">
      <c r="A22" s="71"/>
      <c r="B22" s="1" t="s">
        <v>18</v>
      </c>
      <c r="C22" s="4">
        <v>85701000</v>
      </c>
    </row>
    <row r="23" spans="1:3" ht="18.75" customHeight="1">
      <c r="A23" s="73"/>
      <c r="B23" s="73"/>
      <c r="C23" s="5"/>
    </row>
    <row r="24" spans="1:3" ht="18.75" customHeight="1">
      <c r="A24" s="71" t="s">
        <v>19</v>
      </c>
      <c r="B24" s="71"/>
      <c r="C24" s="4" t="s">
        <v>20</v>
      </c>
    </row>
    <row r="25" spans="1:3" ht="18.75" customHeight="1">
      <c r="A25" s="71" t="s">
        <v>21</v>
      </c>
      <c r="B25" s="71"/>
      <c r="C25" s="4" t="s">
        <v>20</v>
      </c>
    </row>
    <row r="26" spans="1:3" ht="18.75" customHeight="1">
      <c r="A26" s="71" t="s">
        <v>22</v>
      </c>
      <c r="B26" s="1" t="s">
        <v>23</v>
      </c>
      <c r="C26" s="4" t="s">
        <v>24</v>
      </c>
    </row>
    <row r="27" spans="1:3" ht="18.75" customHeight="1">
      <c r="A27" s="71"/>
      <c r="B27" s="1" t="s">
        <v>25</v>
      </c>
      <c r="C27" s="4" t="s">
        <v>26</v>
      </c>
    </row>
    <row r="28" spans="1:3" ht="18.75" customHeight="1">
      <c r="A28" s="71" t="s">
        <v>27</v>
      </c>
      <c r="B28" s="1" t="s">
        <v>23</v>
      </c>
      <c r="C28" s="4" t="s">
        <v>28</v>
      </c>
    </row>
    <row r="29" spans="1:3" ht="18.75" customHeight="1">
      <c r="A29" s="71"/>
      <c r="B29" s="1" t="s">
        <v>25</v>
      </c>
      <c r="C29" s="4" t="s">
        <v>29</v>
      </c>
    </row>
    <row r="30" spans="1:3" ht="18.75" customHeight="1">
      <c r="A30" s="74" t="s">
        <v>30</v>
      </c>
      <c r="B30" s="1" t="s">
        <v>23</v>
      </c>
      <c r="C30" s="4" t="s">
        <v>31</v>
      </c>
    </row>
    <row r="31" spans="1:3" ht="18.75" customHeight="1">
      <c r="A31" s="74"/>
      <c r="B31" s="1" t="s">
        <v>32</v>
      </c>
      <c r="C31" s="4" t="s">
        <v>33</v>
      </c>
    </row>
    <row r="32" spans="1:3" ht="18.75" customHeight="1">
      <c r="A32" s="74"/>
      <c r="B32" s="1" t="s">
        <v>25</v>
      </c>
      <c r="C32" s="4" t="s">
        <v>26</v>
      </c>
    </row>
    <row r="33" spans="1:3" ht="18.75" customHeight="1">
      <c r="A33" s="74"/>
      <c r="B33" s="1" t="s">
        <v>36</v>
      </c>
      <c r="C33" s="6" t="s">
        <v>37</v>
      </c>
    </row>
    <row r="34" spans="1:3" ht="12.75">
      <c r="A34" s="69"/>
      <c r="B34" s="69"/>
      <c r="C34" s="69"/>
    </row>
  </sheetData>
  <mergeCells count="21">
    <mergeCell ref="A2:C2"/>
    <mergeCell ref="A5:B5"/>
    <mergeCell ref="A9:B10"/>
    <mergeCell ref="C5:C10"/>
    <mergeCell ref="B11:C11"/>
    <mergeCell ref="A34:C34"/>
    <mergeCell ref="A1:C1"/>
    <mergeCell ref="A3:C3"/>
    <mergeCell ref="A4:C4"/>
    <mergeCell ref="A23:B23"/>
    <mergeCell ref="A24:B24"/>
    <mergeCell ref="A25:B25"/>
    <mergeCell ref="A26:A27"/>
    <mergeCell ref="A28:A29"/>
    <mergeCell ref="A30:A33"/>
    <mergeCell ref="C12:C15"/>
    <mergeCell ref="B16:C16"/>
    <mergeCell ref="B17:C17"/>
    <mergeCell ref="B18:C18"/>
    <mergeCell ref="A19:C19"/>
    <mergeCell ref="A21:A22"/>
  </mergeCells>
  <hyperlinks>
    <hyperlink ref="C33" r:id="rId1" display="mailto:elistavodokanal@mail.ru"/>
  </hyperlinks>
  <printOptions/>
  <pageMargins left="0.3937007874015748" right="0.1968503937007874" top="0.3937007874015748" bottom="0.3937007874015748" header="0.5118110236220472" footer="0.5118110236220472"/>
  <pageSetup fitToWidth="0" fitToHeight="1"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tabSelected="1" view="pageBreakPreview" zoomScale="85" zoomScaleSheetLayoutView="85" workbookViewId="0" topLeftCell="A16">
      <selection activeCell="J6" sqref="J6"/>
    </sheetView>
  </sheetViews>
  <sheetFormatPr defaultColWidth="9.140625" defaultRowHeight="12.75"/>
  <cols>
    <col min="1" max="1" width="4.7109375" style="19" customWidth="1"/>
    <col min="2" max="2" width="49.8515625" style="22" customWidth="1"/>
    <col min="3" max="3" width="15.7109375" style="12" customWidth="1"/>
    <col min="4" max="4" width="23.421875" style="51" customWidth="1"/>
    <col min="5" max="16384" width="9.140625" style="12" customWidth="1"/>
  </cols>
  <sheetData>
    <row r="1" spans="1:4" ht="56.25" customHeight="1">
      <c r="A1" s="83" t="s">
        <v>83</v>
      </c>
      <c r="B1" s="84"/>
      <c r="C1" s="84"/>
      <c r="D1" s="84"/>
    </row>
    <row r="3" spans="1:4" ht="12.75">
      <c r="A3" s="13" t="s">
        <v>54</v>
      </c>
      <c r="B3" s="20" t="s">
        <v>53</v>
      </c>
      <c r="C3" s="14" t="s">
        <v>133</v>
      </c>
      <c r="D3" s="66" t="s">
        <v>52</v>
      </c>
    </row>
    <row r="4" spans="1:4" ht="12.75">
      <c r="A4" s="85">
        <v>1</v>
      </c>
      <c r="B4" s="21" t="s">
        <v>80</v>
      </c>
      <c r="C4" s="15" t="s">
        <v>62</v>
      </c>
      <c r="D4" s="67">
        <v>116505.2</v>
      </c>
    </row>
    <row r="5" spans="1:4" ht="63">
      <c r="A5" s="86"/>
      <c r="B5" s="21" t="s">
        <v>81</v>
      </c>
      <c r="C5" s="16" t="s">
        <v>38</v>
      </c>
      <c r="D5" s="68" t="s">
        <v>104</v>
      </c>
    </row>
    <row r="6" spans="1:4" ht="47.25">
      <c r="A6" s="16">
        <v>2</v>
      </c>
      <c r="B6" s="21" t="s">
        <v>105</v>
      </c>
      <c r="C6" s="16" t="s">
        <v>62</v>
      </c>
      <c r="D6" s="67">
        <v>138242.4</v>
      </c>
    </row>
    <row r="7" spans="1:4" ht="47.25">
      <c r="A7" s="15" t="s">
        <v>106</v>
      </c>
      <c r="B7" s="21" t="s">
        <v>107</v>
      </c>
      <c r="C7" s="15" t="s">
        <v>62</v>
      </c>
      <c r="D7" s="67">
        <v>0</v>
      </c>
    </row>
    <row r="8" spans="1:4" ht="55.5" customHeight="1">
      <c r="A8" s="77" t="s">
        <v>108</v>
      </c>
      <c r="B8" s="21" t="s">
        <v>134</v>
      </c>
      <c r="C8" s="16" t="s">
        <v>62</v>
      </c>
      <c r="D8" s="67">
        <v>36143.7</v>
      </c>
    </row>
    <row r="9" spans="1:4" ht="31.5">
      <c r="A9" s="78"/>
      <c r="B9" s="21" t="s">
        <v>79</v>
      </c>
      <c r="C9" s="16" t="s">
        <v>78</v>
      </c>
      <c r="D9" s="49">
        <f>D8/D10</f>
        <v>4.353036817574159</v>
      </c>
    </row>
    <row r="10" spans="1:4" ht="12.75">
      <c r="A10" s="79"/>
      <c r="B10" s="21" t="s">
        <v>77</v>
      </c>
      <c r="C10" s="16" t="s">
        <v>76</v>
      </c>
      <c r="D10" s="67">
        <v>8303.1</v>
      </c>
    </row>
    <row r="11" spans="1:4" ht="33" customHeight="1">
      <c r="A11" s="15" t="s">
        <v>109</v>
      </c>
      <c r="B11" s="21" t="s">
        <v>135</v>
      </c>
      <c r="C11" s="15" t="s">
        <v>62</v>
      </c>
      <c r="D11" s="67">
        <v>20.7</v>
      </c>
    </row>
    <row r="12" spans="1:4" ht="31.5">
      <c r="A12" s="85" t="s">
        <v>110</v>
      </c>
      <c r="B12" s="21" t="s">
        <v>101</v>
      </c>
      <c r="C12" s="15" t="s">
        <v>62</v>
      </c>
      <c r="D12" s="67">
        <v>17184.4</v>
      </c>
    </row>
    <row r="13" spans="1:4" ht="31.5">
      <c r="A13" s="86"/>
      <c r="B13" s="21" t="s">
        <v>75</v>
      </c>
      <c r="C13" s="16" t="s">
        <v>62</v>
      </c>
      <c r="D13" s="67">
        <v>5409.8</v>
      </c>
    </row>
    <row r="14" spans="1:4" ht="31.5">
      <c r="A14" s="85" t="s">
        <v>111</v>
      </c>
      <c r="B14" s="21" t="s">
        <v>112</v>
      </c>
      <c r="C14" s="16" t="s">
        <v>62</v>
      </c>
      <c r="D14" s="67">
        <v>10193.1</v>
      </c>
    </row>
    <row r="15" spans="1:4" ht="31.5">
      <c r="A15" s="86"/>
      <c r="B15" s="21" t="s">
        <v>113</v>
      </c>
      <c r="C15" s="16" t="s">
        <v>62</v>
      </c>
      <c r="D15" s="67">
        <v>3028.1</v>
      </c>
    </row>
    <row r="16" spans="1:4" ht="31.5">
      <c r="A16" s="16" t="s">
        <v>114</v>
      </c>
      <c r="B16" s="21" t="s">
        <v>74</v>
      </c>
      <c r="C16" s="16" t="s">
        <v>62</v>
      </c>
      <c r="D16" s="67">
        <v>18937.7</v>
      </c>
    </row>
    <row r="17" spans="1:4" ht="33" customHeight="1">
      <c r="A17" s="16" t="s">
        <v>115</v>
      </c>
      <c r="B17" s="21" t="s">
        <v>116</v>
      </c>
      <c r="C17" s="16" t="s">
        <v>62</v>
      </c>
      <c r="D17" s="67">
        <v>0</v>
      </c>
    </row>
    <row r="18" spans="1:4" ht="47.25">
      <c r="A18" s="45" t="s">
        <v>117</v>
      </c>
      <c r="B18" s="21" t="s">
        <v>207</v>
      </c>
      <c r="C18" s="15" t="s">
        <v>62</v>
      </c>
      <c r="D18" s="67">
        <f>D6-D8-D11-D12-D13-D14-D15-D16-D19-D20-D24</f>
        <v>38705.69999999999</v>
      </c>
    </row>
    <row r="19" spans="1:4" ht="47.25">
      <c r="A19" s="44" t="s">
        <v>118</v>
      </c>
      <c r="B19" s="21" t="s">
        <v>206</v>
      </c>
      <c r="C19" s="16" t="s">
        <v>62</v>
      </c>
      <c r="D19" s="67">
        <v>1798.8</v>
      </c>
    </row>
    <row r="20" spans="1:4" ht="31.5">
      <c r="A20" s="77" t="s">
        <v>119</v>
      </c>
      <c r="B20" s="21" t="s">
        <v>193</v>
      </c>
      <c r="C20" s="16" t="s">
        <v>62</v>
      </c>
      <c r="D20" s="119">
        <f>SUM(D21:D22)</f>
        <v>4444.5</v>
      </c>
    </row>
    <row r="21" spans="1:4" ht="15.75" customHeight="1">
      <c r="A21" s="78"/>
      <c r="B21" s="21" t="s">
        <v>73</v>
      </c>
      <c r="C21" s="15" t="s">
        <v>72</v>
      </c>
      <c r="D21" s="67"/>
    </row>
    <row r="22" spans="1:4" ht="15.75" customHeight="1">
      <c r="A22" s="78"/>
      <c r="B22" s="21" t="s">
        <v>71</v>
      </c>
      <c r="C22" s="15" t="s">
        <v>62</v>
      </c>
      <c r="D22" s="67">
        <f>842.5+1017.5+2584.5</f>
        <v>4444.5</v>
      </c>
    </row>
    <row r="23" spans="1:4" ht="63">
      <c r="A23" s="16" t="s">
        <v>120</v>
      </c>
      <c r="B23" s="21" t="s">
        <v>70</v>
      </c>
      <c r="C23" s="16" t="s">
        <v>62</v>
      </c>
      <c r="D23" s="67">
        <v>0</v>
      </c>
    </row>
    <row r="24" spans="1:4" ht="12.75">
      <c r="A24" s="16" t="s">
        <v>121</v>
      </c>
      <c r="B24" s="21" t="s">
        <v>69</v>
      </c>
      <c r="C24" s="16" t="s">
        <v>62</v>
      </c>
      <c r="D24" s="67">
        <v>2375.9</v>
      </c>
    </row>
    <row r="25" spans="1:4" ht="31.5">
      <c r="A25" s="77">
        <v>3</v>
      </c>
      <c r="B25" s="21" t="s">
        <v>68</v>
      </c>
      <c r="C25" s="16" t="s">
        <v>62</v>
      </c>
      <c r="D25" s="50">
        <f>D31-D6</f>
        <v>-21737.199999999997</v>
      </c>
    </row>
    <row r="26" spans="1:4" ht="63">
      <c r="A26" s="79"/>
      <c r="B26" s="21" t="s">
        <v>67</v>
      </c>
      <c r="C26" s="16" t="s">
        <v>62</v>
      </c>
      <c r="D26" s="67">
        <v>0</v>
      </c>
    </row>
    <row r="27" spans="1:4" ht="12.75">
      <c r="A27" s="80">
        <v>4</v>
      </c>
      <c r="B27" s="21" t="s">
        <v>66</v>
      </c>
      <c r="C27" s="15" t="s">
        <v>62</v>
      </c>
      <c r="D27" s="67">
        <f>D28+D29-D30</f>
        <v>463811.89999999997</v>
      </c>
    </row>
    <row r="28" spans="1:4" ht="31.5">
      <c r="A28" s="81"/>
      <c r="B28" s="21" t="s">
        <v>65</v>
      </c>
      <c r="C28" s="16" t="s">
        <v>62</v>
      </c>
      <c r="D28" s="67">
        <v>389001.1</v>
      </c>
    </row>
    <row r="29" spans="1:4" ht="31.5">
      <c r="A29" s="81"/>
      <c r="B29" s="21" t="s">
        <v>64</v>
      </c>
      <c r="C29" s="16" t="s">
        <v>62</v>
      </c>
      <c r="D29" s="67">
        <v>74810.8</v>
      </c>
    </row>
    <row r="30" spans="1:4" ht="31.5">
      <c r="A30" s="82"/>
      <c r="B30" s="21" t="s">
        <v>63</v>
      </c>
      <c r="C30" s="16" t="s">
        <v>62</v>
      </c>
      <c r="D30" s="67">
        <v>0</v>
      </c>
    </row>
    <row r="31" spans="1:4" ht="47.25">
      <c r="A31" s="23">
        <v>5</v>
      </c>
      <c r="B31" s="21" t="s">
        <v>122</v>
      </c>
      <c r="C31" s="17" t="s">
        <v>123</v>
      </c>
      <c r="D31" s="67">
        <f>D4</f>
        <v>116505.2</v>
      </c>
    </row>
    <row r="32" spans="1:4" ht="94.5">
      <c r="A32" s="23">
        <v>6</v>
      </c>
      <c r="B32" s="21" t="s">
        <v>124</v>
      </c>
      <c r="C32" s="17"/>
      <c r="D32" s="67"/>
    </row>
    <row r="33" spans="1:4" ht="12.75">
      <c r="A33" s="23">
        <v>7</v>
      </c>
      <c r="B33" s="21" t="s">
        <v>125</v>
      </c>
      <c r="C33" s="47" t="s">
        <v>57</v>
      </c>
      <c r="D33" s="67">
        <v>7063</v>
      </c>
    </row>
    <row r="34" spans="1:4" ht="12.75">
      <c r="A34" s="23">
        <v>8</v>
      </c>
      <c r="B34" s="24" t="s">
        <v>131</v>
      </c>
      <c r="C34" s="15" t="s">
        <v>57</v>
      </c>
      <c r="D34" s="67"/>
    </row>
    <row r="35" spans="1:4" ht="31.5">
      <c r="A35" s="23">
        <v>9</v>
      </c>
      <c r="B35" s="24" t="s">
        <v>61</v>
      </c>
      <c r="C35" s="15" t="s">
        <v>57</v>
      </c>
      <c r="D35" s="67">
        <v>0</v>
      </c>
    </row>
    <row r="36" spans="1:4" ht="51.75" customHeight="1">
      <c r="A36" s="23">
        <v>10</v>
      </c>
      <c r="B36" s="24" t="s">
        <v>132</v>
      </c>
      <c r="C36" s="15" t="s">
        <v>57</v>
      </c>
      <c r="D36" s="67">
        <v>4302</v>
      </c>
    </row>
    <row r="37" spans="1:4" ht="18" customHeight="1">
      <c r="A37" s="23">
        <v>11</v>
      </c>
      <c r="B37" s="24" t="s">
        <v>126</v>
      </c>
      <c r="C37" s="15" t="s">
        <v>60</v>
      </c>
      <c r="D37" s="52">
        <f>SUM(100-(D36/D33)*100)</f>
        <v>39.091037802633444</v>
      </c>
    </row>
    <row r="38" spans="1:4" ht="32.25" customHeight="1">
      <c r="A38" s="23">
        <v>12</v>
      </c>
      <c r="B38" s="21" t="s">
        <v>136</v>
      </c>
      <c r="C38" s="16" t="s">
        <v>58</v>
      </c>
      <c r="D38" s="49">
        <v>278</v>
      </c>
    </row>
    <row r="39" spans="1:4" ht="51.75" customHeight="1">
      <c r="A39" s="23">
        <v>13</v>
      </c>
      <c r="B39" s="24" t="s">
        <v>127</v>
      </c>
      <c r="C39" s="18" t="s">
        <v>128</v>
      </c>
      <c r="D39" s="49">
        <f>D10/D33</f>
        <v>1.1755769503044033</v>
      </c>
    </row>
    <row r="40" spans="1:4" ht="47.25" customHeight="1">
      <c r="A40" s="23">
        <v>14</v>
      </c>
      <c r="B40" s="24" t="s">
        <v>129</v>
      </c>
      <c r="C40" s="18" t="s">
        <v>130</v>
      </c>
      <c r="D40" s="49">
        <f>(60/D33)*100</f>
        <v>0.8494973807164096</v>
      </c>
    </row>
    <row r="41" spans="1:4" ht="47.25">
      <c r="A41" s="23">
        <v>15</v>
      </c>
      <c r="B41" s="24" t="s">
        <v>56</v>
      </c>
      <c r="C41" s="15" t="s">
        <v>60</v>
      </c>
      <c r="D41" s="67">
        <v>100</v>
      </c>
    </row>
  </sheetData>
  <mergeCells count="8">
    <mergeCell ref="A20:A22"/>
    <mergeCell ref="A25:A26"/>
    <mergeCell ref="A27:A30"/>
    <mergeCell ref="A1:D1"/>
    <mergeCell ref="A4:A5"/>
    <mergeCell ref="A8:A10"/>
    <mergeCell ref="A12:A13"/>
    <mergeCell ref="A14:A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="85" zoomScaleSheetLayoutView="85" workbookViewId="0" topLeftCell="A9">
      <selection activeCell="E18" sqref="E18"/>
    </sheetView>
  </sheetViews>
  <sheetFormatPr defaultColWidth="9.140625" defaultRowHeight="12.75"/>
  <cols>
    <col min="1" max="1" width="6.00390625" style="35" customWidth="1"/>
    <col min="2" max="2" width="59.8515625" style="11" customWidth="1"/>
    <col min="3" max="3" width="10.8515625" style="37" customWidth="1"/>
    <col min="4" max="4" width="14.7109375" style="57" customWidth="1"/>
    <col min="5" max="16384" width="9.140625" style="11" customWidth="1"/>
  </cols>
  <sheetData>
    <row r="1" spans="1:4" ht="30" customHeight="1">
      <c r="A1" s="87" t="s">
        <v>98</v>
      </c>
      <c r="B1" s="88"/>
      <c r="C1" s="88"/>
      <c r="D1" s="88"/>
    </row>
    <row r="4" spans="1:4" ht="12.75">
      <c r="A4" s="25" t="s">
        <v>82</v>
      </c>
      <c r="B4" s="26" t="s">
        <v>53</v>
      </c>
      <c r="C4" s="27" t="s">
        <v>138</v>
      </c>
      <c r="D4" s="53" t="s">
        <v>52</v>
      </c>
    </row>
    <row r="5" spans="1:4" ht="31.5">
      <c r="A5" s="28">
        <v>1</v>
      </c>
      <c r="B5" s="29" t="s">
        <v>139</v>
      </c>
      <c r="C5" s="30" t="s">
        <v>144</v>
      </c>
      <c r="D5" s="54">
        <v>0.35</v>
      </c>
    </row>
    <row r="6" spans="1:4" ht="47.25">
      <c r="A6" s="28">
        <v>2</v>
      </c>
      <c r="B6" s="29" t="s">
        <v>137</v>
      </c>
      <c r="C6" s="30" t="s">
        <v>59</v>
      </c>
      <c r="D6" s="55">
        <v>0</v>
      </c>
    </row>
    <row r="7" spans="1:4" ht="31.5">
      <c r="A7" s="28">
        <v>3</v>
      </c>
      <c r="B7" s="31" t="s">
        <v>140</v>
      </c>
      <c r="C7" s="30" t="s">
        <v>60</v>
      </c>
      <c r="D7" s="55">
        <v>0</v>
      </c>
    </row>
    <row r="8" spans="1:6" ht="31.5">
      <c r="A8" s="28">
        <v>4</v>
      </c>
      <c r="B8" s="29" t="s">
        <v>97</v>
      </c>
      <c r="C8" s="30" t="s">
        <v>59</v>
      </c>
      <c r="D8" s="55">
        <f>SUM(D9:D15)-D13</f>
        <v>10444</v>
      </c>
      <c r="F8" s="11" t="s">
        <v>103</v>
      </c>
    </row>
    <row r="9" spans="1:4" ht="12.75">
      <c r="A9" s="28" t="s">
        <v>106</v>
      </c>
      <c r="B9" s="32" t="s">
        <v>96</v>
      </c>
      <c r="C9" s="30" t="s">
        <v>59</v>
      </c>
      <c r="D9" s="56">
        <v>973</v>
      </c>
    </row>
    <row r="10" spans="1:4" ht="12.75">
      <c r="A10" s="28" t="s">
        <v>108</v>
      </c>
      <c r="B10" s="32" t="s">
        <v>95</v>
      </c>
      <c r="C10" s="30" t="s">
        <v>59</v>
      </c>
      <c r="D10" s="56">
        <v>973</v>
      </c>
    </row>
    <row r="11" spans="1:4" ht="12.75">
      <c r="A11" s="89" t="s">
        <v>109</v>
      </c>
      <c r="B11" s="32" t="s">
        <v>94</v>
      </c>
      <c r="C11" s="30" t="s">
        <v>59</v>
      </c>
      <c r="D11" s="56">
        <v>6552</v>
      </c>
    </row>
    <row r="12" spans="1:4" ht="12.75">
      <c r="A12" s="90"/>
      <c r="B12" s="32" t="s">
        <v>93</v>
      </c>
      <c r="C12" s="30" t="s">
        <v>59</v>
      </c>
      <c r="D12" s="56">
        <v>0</v>
      </c>
    </row>
    <row r="13" spans="1:4" ht="12.75">
      <c r="A13" s="91"/>
      <c r="B13" s="32" t="s">
        <v>92</v>
      </c>
      <c r="C13" s="30" t="s">
        <v>59</v>
      </c>
      <c r="D13" s="56">
        <v>6552</v>
      </c>
    </row>
    <row r="14" spans="1:4" ht="12.75">
      <c r="A14" s="28" t="s">
        <v>110</v>
      </c>
      <c r="B14" s="32" t="s">
        <v>91</v>
      </c>
      <c r="C14" s="30" t="s">
        <v>59</v>
      </c>
      <c r="D14" s="56">
        <v>973</v>
      </c>
    </row>
    <row r="15" spans="1:4" ht="12.75">
      <c r="A15" s="28" t="s">
        <v>111</v>
      </c>
      <c r="B15" s="32" t="s">
        <v>90</v>
      </c>
      <c r="C15" s="30" t="s">
        <v>59</v>
      </c>
      <c r="D15" s="56">
        <v>973</v>
      </c>
    </row>
    <row r="16" spans="1:4" ht="63">
      <c r="A16" s="28">
        <v>5</v>
      </c>
      <c r="B16" s="29" t="s">
        <v>89</v>
      </c>
      <c r="C16" s="30" t="s">
        <v>59</v>
      </c>
      <c r="D16" s="55">
        <f>SUM(D17:D21)</f>
        <v>65</v>
      </c>
    </row>
    <row r="17" spans="1:4" ht="12.75">
      <c r="A17" s="28" t="s">
        <v>106</v>
      </c>
      <c r="B17" s="32" t="s">
        <v>88</v>
      </c>
      <c r="C17" s="30" t="s">
        <v>59</v>
      </c>
      <c r="D17" s="56">
        <v>18</v>
      </c>
    </row>
    <row r="18" spans="1:4" ht="12.75">
      <c r="A18" s="28" t="s">
        <v>108</v>
      </c>
      <c r="B18" s="32" t="s">
        <v>87</v>
      </c>
      <c r="C18" s="30" t="s">
        <v>59</v>
      </c>
      <c r="D18" s="56">
        <v>6</v>
      </c>
    </row>
    <row r="19" spans="1:4" ht="12.75">
      <c r="A19" s="28" t="s">
        <v>109</v>
      </c>
      <c r="B19" s="32" t="s">
        <v>86</v>
      </c>
      <c r="C19" s="30" t="s">
        <v>59</v>
      </c>
      <c r="D19" s="56">
        <v>39</v>
      </c>
    </row>
    <row r="20" spans="1:4" ht="12.75">
      <c r="A20" s="28" t="s">
        <v>110</v>
      </c>
      <c r="B20" s="32" t="s">
        <v>85</v>
      </c>
      <c r="C20" s="30" t="s">
        <v>59</v>
      </c>
      <c r="D20" s="56">
        <v>2</v>
      </c>
    </row>
    <row r="21" spans="1:4" ht="12.75">
      <c r="A21" s="28" t="s">
        <v>111</v>
      </c>
      <c r="B21" s="32" t="s">
        <v>84</v>
      </c>
      <c r="C21" s="30" t="s">
        <v>59</v>
      </c>
      <c r="D21" s="56">
        <v>0</v>
      </c>
    </row>
    <row r="22" spans="1:4" ht="12.75">
      <c r="A22" s="28">
        <v>6</v>
      </c>
      <c r="B22" s="33" t="s">
        <v>141</v>
      </c>
      <c r="C22" s="34" t="s">
        <v>60</v>
      </c>
      <c r="D22" s="56">
        <v>98</v>
      </c>
    </row>
    <row r="23" spans="1:4" ht="31.5">
      <c r="A23" s="28">
        <v>7</v>
      </c>
      <c r="B23" s="24" t="s">
        <v>142</v>
      </c>
      <c r="C23" s="34" t="s">
        <v>143</v>
      </c>
      <c r="D23" s="56" t="s">
        <v>204</v>
      </c>
    </row>
  </sheetData>
  <mergeCells count="2">
    <mergeCell ref="A1:D1"/>
    <mergeCell ref="A11:A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25">
      <selection activeCell="G7" sqref="G7"/>
    </sheetView>
  </sheetViews>
  <sheetFormatPr defaultColWidth="9.140625" defaultRowHeight="12.75"/>
  <cols>
    <col min="1" max="1" width="4.7109375" style="19" bestFit="1" customWidth="1"/>
    <col min="2" max="2" width="31.57421875" style="12" customWidth="1"/>
    <col min="3" max="3" width="28.8515625" style="12" customWidth="1"/>
    <col min="4" max="4" width="12.57421875" style="58" customWidth="1"/>
    <col min="5" max="5" width="12.7109375" style="58" customWidth="1"/>
    <col min="6" max="16384" width="9.140625" style="12" customWidth="1"/>
  </cols>
  <sheetData>
    <row r="1" spans="1:5" ht="27" customHeight="1">
      <c r="A1" s="104" t="s">
        <v>100</v>
      </c>
      <c r="B1" s="105"/>
      <c r="C1" s="105"/>
      <c r="D1" s="105"/>
      <c r="E1" s="105"/>
    </row>
    <row r="2" spans="1:5" ht="12.75">
      <c r="A2" s="15" t="s">
        <v>54</v>
      </c>
      <c r="B2" s="110" t="s">
        <v>53</v>
      </c>
      <c r="C2" s="110"/>
      <c r="D2" s="107" t="s">
        <v>52</v>
      </c>
      <c r="E2" s="107"/>
    </row>
    <row r="3" spans="1:5" ht="81.75" customHeight="1">
      <c r="A3" s="16">
        <v>1</v>
      </c>
      <c r="B3" s="111" t="s">
        <v>145</v>
      </c>
      <c r="C3" s="111"/>
      <c r="D3" s="108" t="s">
        <v>51</v>
      </c>
      <c r="E3" s="108"/>
    </row>
    <row r="4" spans="1:5" ht="18" customHeight="1">
      <c r="A4" s="16">
        <v>2</v>
      </c>
      <c r="B4" s="111" t="s">
        <v>146</v>
      </c>
      <c r="C4" s="111"/>
      <c r="D4" s="108" t="s">
        <v>202</v>
      </c>
      <c r="E4" s="108"/>
    </row>
    <row r="5" spans="1:5" ht="38.25" customHeight="1">
      <c r="A5" s="16">
        <v>3</v>
      </c>
      <c r="B5" s="111" t="s">
        <v>50</v>
      </c>
      <c r="C5" s="111"/>
      <c r="D5" s="108" t="s">
        <v>49</v>
      </c>
      <c r="E5" s="108"/>
    </row>
    <row r="6" spans="1:5" ht="30.75" customHeight="1">
      <c r="A6" s="16">
        <v>3</v>
      </c>
      <c r="B6" s="106" t="s">
        <v>147</v>
      </c>
      <c r="C6" s="106"/>
      <c r="D6" s="108" t="s">
        <v>55</v>
      </c>
      <c r="E6" s="108"/>
    </row>
    <row r="7" spans="1:5" ht="66" customHeight="1">
      <c r="A7" s="16">
        <v>4</v>
      </c>
      <c r="B7" s="106" t="s">
        <v>148</v>
      </c>
      <c r="C7" s="106"/>
      <c r="D7" s="108" t="s">
        <v>201</v>
      </c>
      <c r="E7" s="108"/>
    </row>
    <row r="8" spans="1:5" ht="12.75">
      <c r="A8" s="77">
        <v>5</v>
      </c>
      <c r="B8" s="112" t="s">
        <v>48</v>
      </c>
      <c r="C8" s="112"/>
      <c r="D8" s="109" t="s">
        <v>47</v>
      </c>
      <c r="E8" s="109"/>
    </row>
    <row r="9" spans="1:5" ht="12.75">
      <c r="A9" s="79"/>
      <c r="B9" s="112" t="s">
        <v>46</v>
      </c>
      <c r="C9" s="112"/>
      <c r="D9" s="109" t="s">
        <v>45</v>
      </c>
      <c r="E9" s="109"/>
    </row>
    <row r="10" spans="1:5" ht="46.5" customHeight="1">
      <c r="A10" s="16">
        <v>6</v>
      </c>
      <c r="B10" s="114" t="s">
        <v>149</v>
      </c>
      <c r="C10" s="114"/>
      <c r="D10" s="115">
        <f>SUM(D11:D13)</f>
        <v>12590</v>
      </c>
      <c r="E10" s="115"/>
    </row>
    <row r="11" spans="1:5" ht="12.75">
      <c r="A11" s="16" t="s">
        <v>44</v>
      </c>
      <c r="B11" s="112" t="s">
        <v>43</v>
      </c>
      <c r="C11" s="112"/>
      <c r="D11" s="109">
        <v>4500</v>
      </c>
      <c r="E11" s="109"/>
    </row>
    <row r="12" spans="1:5" ht="12.75">
      <c r="A12" s="16" t="s">
        <v>42</v>
      </c>
      <c r="B12" s="112" t="s">
        <v>41</v>
      </c>
      <c r="C12" s="112"/>
      <c r="D12" s="109">
        <v>2000</v>
      </c>
      <c r="E12" s="109"/>
    </row>
    <row r="13" spans="1:5" ht="12.75">
      <c r="A13" s="16" t="s">
        <v>40</v>
      </c>
      <c r="B13" s="112" t="s">
        <v>39</v>
      </c>
      <c r="C13" s="112"/>
      <c r="D13" s="109">
        <v>6090</v>
      </c>
      <c r="E13" s="109"/>
    </row>
    <row r="15" spans="1:5" ht="12.75">
      <c r="A15" s="113" t="s">
        <v>155</v>
      </c>
      <c r="B15" s="113"/>
      <c r="C15" s="113"/>
      <c r="D15" s="113"/>
      <c r="E15" s="113"/>
    </row>
    <row r="16" spans="1:5" ht="65.25" customHeight="1">
      <c r="A16" s="94" t="s">
        <v>54</v>
      </c>
      <c r="B16" s="95" t="s">
        <v>150</v>
      </c>
      <c r="C16" s="95" t="s">
        <v>151</v>
      </c>
      <c r="D16" s="93" t="s">
        <v>154</v>
      </c>
      <c r="E16" s="93"/>
    </row>
    <row r="17" spans="1:5" ht="13.5" customHeight="1">
      <c r="A17" s="94"/>
      <c r="B17" s="95"/>
      <c r="C17" s="95"/>
      <c r="D17" s="59" t="s">
        <v>152</v>
      </c>
      <c r="E17" s="59" t="s">
        <v>153</v>
      </c>
    </row>
    <row r="18" spans="1:5" ht="47.25">
      <c r="A18" s="15">
        <v>1</v>
      </c>
      <c r="B18" s="21" t="s">
        <v>187</v>
      </c>
      <c r="C18" s="96" t="s">
        <v>181</v>
      </c>
      <c r="D18" s="98">
        <v>73.3</v>
      </c>
      <c r="E18" s="98">
        <v>65</v>
      </c>
    </row>
    <row r="19" spans="1:5" ht="63">
      <c r="A19" s="47">
        <v>2</v>
      </c>
      <c r="B19" s="21" t="s">
        <v>188</v>
      </c>
      <c r="C19" s="97"/>
      <c r="D19" s="99"/>
      <c r="E19" s="99"/>
    </row>
    <row r="20" spans="1:5" ht="31.5">
      <c r="A20" s="85">
        <v>3</v>
      </c>
      <c r="B20" s="100" t="s">
        <v>186</v>
      </c>
      <c r="C20" s="21" t="s">
        <v>183</v>
      </c>
      <c r="D20" s="60">
        <v>5.7</v>
      </c>
      <c r="E20" s="60">
        <v>0.35</v>
      </c>
    </row>
    <row r="21" spans="1:5" ht="31.5" hidden="1">
      <c r="A21" s="103"/>
      <c r="B21" s="101"/>
      <c r="C21" s="21" t="s">
        <v>184</v>
      </c>
      <c r="D21" s="60">
        <v>2</v>
      </c>
      <c r="E21" s="60"/>
    </row>
    <row r="22" spans="1:5" ht="47.25">
      <c r="A22" s="86"/>
      <c r="B22" s="102"/>
      <c r="C22" s="21" t="s">
        <v>182</v>
      </c>
      <c r="D22" s="60">
        <v>24</v>
      </c>
      <c r="E22" s="60">
        <v>39</v>
      </c>
    </row>
    <row r="26" spans="1:5" ht="12.75">
      <c r="A26" s="92" t="s">
        <v>156</v>
      </c>
      <c r="B26" s="92"/>
      <c r="C26" s="92"/>
      <c r="D26" s="92"/>
      <c r="E26" s="92"/>
    </row>
    <row r="28" spans="1:5" ht="157.5">
      <c r="A28" s="15" t="s">
        <v>54</v>
      </c>
      <c r="B28" s="39" t="s">
        <v>157</v>
      </c>
      <c r="C28" s="39" t="s">
        <v>150</v>
      </c>
      <c r="D28" s="59" t="s">
        <v>159</v>
      </c>
      <c r="E28" s="59" t="s">
        <v>158</v>
      </c>
    </row>
    <row r="29" spans="1:5" ht="47.25">
      <c r="A29" s="62">
        <v>1</v>
      </c>
      <c r="B29" s="33" t="s">
        <v>199</v>
      </c>
      <c r="C29" s="18" t="s">
        <v>194</v>
      </c>
      <c r="D29" s="61">
        <v>1007.16</v>
      </c>
      <c r="E29" s="63" t="s">
        <v>195</v>
      </c>
    </row>
    <row r="30" spans="1:5" ht="47.25">
      <c r="A30" s="15">
        <v>2</v>
      </c>
      <c r="B30" s="40" t="s">
        <v>185</v>
      </c>
      <c r="C30" s="18" t="s">
        <v>194</v>
      </c>
      <c r="D30" s="60">
        <v>1020.7</v>
      </c>
      <c r="E30" s="63" t="s">
        <v>195</v>
      </c>
    </row>
    <row r="31" spans="1:5" ht="47.25">
      <c r="A31" s="15">
        <v>3</v>
      </c>
      <c r="B31" s="40" t="s">
        <v>198</v>
      </c>
      <c r="C31" s="18" t="s">
        <v>194</v>
      </c>
      <c r="D31" s="60">
        <v>556.61</v>
      </c>
      <c r="E31" s="63" t="s">
        <v>195</v>
      </c>
    </row>
    <row r="36" spans="1:4" ht="12.75">
      <c r="A36" s="92" t="s">
        <v>160</v>
      </c>
      <c r="B36" s="92"/>
      <c r="C36" s="92"/>
      <c r="D36" s="92"/>
    </row>
    <row r="37" spans="2:3" ht="27" customHeight="1">
      <c r="B37" s="39" t="s">
        <v>161</v>
      </c>
      <c r="C37" s="39" t="s">
        <v>162</v>
      </c>
    </row>
    <row r="38" spans="2:3" ht="12.75">
      <c r="B38" s="48" t="s">
        <v>55</v>
      </c>
      <c r="C38" s="48" t="s">
        <v>55</v>
      </c>
    </row>
  </sheetData>
  <mergeCells count="38">
    <mergeCell ref="B13:C13"/>
    <mergeCell ref="A15:E15"/>
    <mergeCell ref="B10:C10"/>
    <mergeCell ref="B11:C11"/>
    <mergeCell ref="B8:C8"/>
    <mergeCell ref="B9:C9"/>
    <mergeCell ref="B12:C12"/>
    <mergeCell ref="D10:E10"/>
    <mergeCell ref="D11:E11"/>
    <mergeCell ref="D12:E12"/>
    <mergeCell ref="D13:E13"/>
    <mergeCell ref="A1:E1"/>
    <mergeCell ref="B6:C6"/>
    <mergeCell ref="B7:C7"/>
    <mergeCell ref="A8:A9"/>
    <mergeCell ref="D2:E2"/>
    <mergeCell ref="D3:E3"/>
    <mergeCell ref="D5:E5"/>
    <mergeCell ref="D4:E4"/>
    <mergeCell ref="D6:E6"/>
    <mergeCell ref="D7:E7"/>
    <mergeCell ref="D8:E8"/>
    <mergeCell ref="D9:E9"/>
    <mergeCell ref="B2:C2"/>
    <mergeCell ref="B3:C3"/>
    <mergeCell ref="B5:C5"/>
    <mergeCell ref="B4:C4"/>
    <mergeCell ref="A36:D36"/>
    <mergeCell ref="D16:E16"/>
    <mergeCell ref="A16:A17"/>
    <mergeCell ref="B16:B17"/>
    <mergeCell ref="C16:C17"/>
    <mergeCell ref="A26:E26"/>
    <mergeCell ref="C18:C19"/>
    <mergeCell ref="D18:D19"/>
    <mergeCell ref="E18:E19"/>
    <mergeCell ref="B20:B22"/>
    <mergeCell ref="A20:A2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C8" sqref="C8"/>
    </sheetView>
  </sheetViews>
  <sheetFormatPr defaultColWidth="9.140625" defaultRowHeight="12.75"/>
  <cols>
    <col min="1" max="1" width="4.7109375" style="8" customWidth="1"/>
    <col min="2" max="2" width="66.28125" style="7" customWidth="1"/>
    <col min="3" max="3" width="21.8515625" style="7" customWidth="1"/>
    <col min="4" max="16384" width="9.140625" style="7" customWidth="1"/>
  </cols>
  <sheetData>
    <row r="1" spans="1:3" ht="57" customHeight="1">
      <c r="A1" s="116" t="s">
        <v>163</v>
      </c>
      <c r="B1" s="70"/>
      <c r="C1" s="70"/>
    </row>
    <row r="3" spans="1:3" ht="12.75">
      <c r="A3" s="41" t="s">
        <v>99</v>
      </c>
      <c r="B3" s="41" t="s">
        <v>53</v>
      </c>
      <c r="C3" s="42" t="s">
        <v>52</v>
      </c>
    </row>
    <row r="4" spans="1:3" ht="31.5">
      <c r="A4" s="10">
        <v>1</v>
      </c>
      <c r="B4" s="38" t="s">
        <v>164</v>
      </c>
      <c r="C4" s="65">
        <v>150</v>
      </c>
    </row>
    <row r="5" spans="1:3" ht="31.5">
      <c r="A5" s="10">
        <v>2</v>
      </c>
      <c r="B5" s="38" t="s">
        <v>165</v>
      </c>
      <c r="C5" s="65">
        <v>150</v>
      </c>
    </row>
    <row r="6" spans="1:3" ht="47.25">
      <c r="A6" s="10">
        <v>3</v>
      </c>
      <c r="B6" s="38" t="s">
        <v>166</v>
      </c>
      <c r="C6" s="65">
        <v>0</v>
      </c>
    </row>
    <row r="7" spans="1:3" ht="31.5">
      <c r="A7" s="10">
        <v>4</v>
      </c>
      <c r="B7" s="38" t="s">
        <v>167</v>
      </c>
      <c r="C7" s="65">
        <v>227.4</v>
      </c>
    </row>
  </sheetData>
  <mergeCells count="1">
    <mergeCell ref="A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6"/>
  <sheetViews>
    <sheetView workbookViewId="0" topLeftCell="A1">
      <selection activeCell="C6" sqref="C6"/>
    </sheetView>
  </sheetViews>
  <sheetFormatPr defaultColWidth="9.140625" defaultRowHeight="12.75"/>
  <cols>
    <col min="1" max="1" width="5.140625" style="43" customWidth="1"/>
    <col min="2" max="2" width="48.8515625" style="36" customWidth="1"/>
    <col min="3" max="3" width="28.140625" style="36" customWidth="1"/>
    <col min="4" max="16384" width="9.140625" style="36" customWidth="1"/>
  </cols>
  <sheetData>
    <row r="2" spans="1:3" ht="61.5" customHeight="1">
      <c r="A2" s="117" t="s">
        <v>168</v>
      </c>
      <c r="B2" s="117"/>
      <c r="C2" s="117"/>
    </row>
    <row r="4" spans="1:3" ht="110.25">
      <c r="A4" s="30"/>
      <c r="B4" s="38" t="s">
        <v>169</v>
      </c>
      <c r="C4" s="24" t="s">
        <v>196</v>
      </c>
    </row>
    <row r="5" spans="1:3" ht="47.25">
      <c r="A5" s="30"/>
      <c r="B5" s="38" t="s">
        <v>170</v>
      </c>
      <c r="C5" s="24" t="s">
        <v>197</v>
      </c>
    </row>
    <row r="6" spans="1:3" ht="115.5" customHeight="1">
      <c r="A6" s="30"/>
      <c r="B6" s="38" t="s">
        <v>171</v>
      </c>
      <c r="C6" s="24" t="s">
        <v>203</v>
      </c>
    </row>
  </sheetData>
  <mergeCells count="1">
    <mergeCell ref="A2:C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4">
      <selection activeCell="G5" sqref="G5"/>
    </sheetView>
  </sheetViews>
  <sheetFormatPr defaultColWidth="9.140625" defaultRowHeight="12.75"/>
  <cols>
    <col min="1" max="1" width="5.57421875" style="37" customWidth="1"/>
    <col min="2" max="2" width="51.57421875" style="11" customWidth="1"/>
    <col min="3" max="3" width="11.00390625" style="11" customWidth="1"/>
    <col min="4" max="4" width="31.421875" style="37" customWidth="1"/>
    <col min="5" max="16384" width="9.140625" style="11" customWidth="1"/>
  </cols>
  <sheetData>
    <row r="1" spans="1:4" ht="46.5" customHeight="1">
      <c r="A1" s="118" t="s">
        <v>180</v>
      </c>
      <c r="B1" s="118"/>
      <c r="C1" s="118"/>
      <c r="D1" s="118"/>
    </row>
    <row r="2" spans="1:4" ht="31.5">
      <c r="A2" s="34">
        <v>1</v>
      </c>
      <c r="B2" s="24" t="s">
        <v>172</v>
      </c>
      <c r="C2" s="24"/>
      <c r="D2" s="64" t="s">
        <v>205</v>
      </c>
    </row>
    <row r="3" spans="1:4" ht="47.25">
      <c r="A3" s="34">
        <v>2</v>
      </c>
      <c r="B3" s="24" t="s">
        <v>173</v>
      </c>
      <c r="C3" s="34" t="s">
        <v>191</v>
      </c>
      <c r="D3" s="46" t="s">
        <v>192</v>
      </c>
    </row>
    <row r="4" spans="1:4" ht="33" customHeight="1">
      <c r="A4" s="34">
        <v>3</v>
      </c>
      <c r="B4" s="24" t="s">
        <v>174</v>
      </c>
      <c r="C4" s="24"/>
      <c r="D4" s="46" t="s">
        <v>189</v>
      </c>
    </row>
    <row r="5" spans="1:4" ht="63">
      <c r="A5" s="34">
        <v>4</v>
      </c>
      <c r="B5" s="38" t="s">
        <v>175</v>
      </c>
      <c r="C5" s="38"/>
      <c r="D5" s="34" t="s">
        <v>55</v>
      </c>
    </row>
    <row r="6" spans="1:4" ht="31.5">
      <c r="A6" s="34">
        <v>5</v>
      </c>
      <c r="B6" s="38" t="s">
        <v>176</v>
      </c>
      <c r="C6" s="38" t="s">
        <v>72</v>
      </c>
      <c r="D6" s="34">
        <v>172710.5</v>
      </c>
    </row>
    <row r="7" spans="1:4" ht="20.25" customHeight="1">
      <c r="A7" s="34">
        <v>6</v>
      </c>
      <c r="B7" s="38" t="s">
        <v>177</v>
      </c>
      <c r="C7" s="38" t="s">
        <v>190</v>
      </c>
      <c r="D7" s="34">
        <v>8510</v>
      </c>
    </row>
    <row r="8" spans="1:4" ht="126">
      <c r="A8" s="34">
        <v>7</v>
      </c>
      <c r="B8" s="38" t="s">
        <v>178</v>
      </c>
      <c r="C8" s="38" t="s">
        <v>62</v>
      </c>
      <c r="D8" s="34">
        <v>0</v>
      </c>
    </row>
    <row r="9" spans="1:4" ht="157.5">
      <c r="A9" s="34">
        <v>8</v>
      </c>
      <c r="B9" s="38" t="s">
        <v>179</v>
      </c>
      <c r="C9" s="38" t="s">
        <v>62</v>
      </c>
      <c r="D9" s="34">
        <v>0</v>
      </c>
    </row>
  </sheetData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Компьютер</cp:lastModifiedBy>
  <cp:lastPrinted>2014-03-21T15:33:56Z</cp:lastPrinted>
  <dcterms:created xsi:type="dcterms:W3CDTF">2013-04-30T06:13:15Z</dcterms:created>
  <dcterms:modified xsi:type="dcterms:W3CDTF">2014-04-24T10:11:38Z</dcterms:modified>
  <cp:category/>
  <cp:version/>
  <cp:contentType/>
  <cp:contentStatus/>
</cp:coreProperties>
</file>