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H17" i="1" s="1"/>
  <c r="C17" i="1"/>
  <c r="E9" i="1"/>
  <c r="F9" i="1" s="1"/>
  <c r="H9" i="1" s="1"/>
  <c r="D9" i="1"/>
  <c r="L17" i="1" l="1"/>
  <c r="M17" i="1" s="1"/>
  <c r="J17" i="1"/>
  <c r="K17" i="1" s="1"/>
  <c r="I17" i="1"/>
  <c r="G9" i="1"/>
  <c r="I9" i="1"/>
  <c r="E17" i="1"/>
  <c r="F17" i="1"/>
  <c r="G17" i="1" s="1"/>
  <c r="J9" i="1" l="1"/>
  <c r="M9" i="1"/>
  <c r="N9" i="1" s="1"/>
  <c r="K9" i="1"/>
  <c r="L9" i="1" s="1"/>
  <c r="E19" i="1"/>
  <c r="E20" i="1"/>
  <c r="E12" i="1" l="1"/>
  <c r="E22" i="1" s="1"/>
  <c r="E11" i="1"/>
</calcChain>
</file>

<file path=xl/sharedStrings.xml><?xml version="1.0" encoding="utf-8"?>
<sst xmlns="http://schemas.openxmlformats.org/spreadsheetml/2006/main" count="59" uniqueCount="30">
  <si>
    <t>тариф</t>
  </si>
  <si>
    <t>Расчет методом пропускной способности устройств и сооружений, используемых для присоединения к централизованным системам водоснабжения по тарифу 44,37 руб/м3</t>
  </si>
  <si>
    <t>диаметр, мм</t>
  </si>
  <si>
    <t>час</t>
  </si>
  <si>
    <t>1 сутки</t>
  </si>
  <si>
    <t>3 суток</t>
  </si>
  <si>
    <t>1 месяц</t>
  </si>
  <si>
    <t>2 месяца</t>
  </si>
  <si>
    <t>3 месяца</t>
  </si>
  <si>
    <t>объем, м3</t>
  </si>
  <si>
    <t>сумма, руб/м3</t>
  </si>
  <si>
    <t>За 6 месяцев -</t>
  </si>
  <si>
    <t>руб</t>
  </si>
  <si>
    <t xml:space="preserve">За 12 месяцев - </t>
  </si>
  <si>
    <t>Расчет методом пропускной способности устройств и сооружений, используемых для присоединения к централизованным системам водоотведения по тарифу 12,54 руб/м3</t>
  </si>
  <si>
    <t xml:space="preserve"> 1 сутки </t>
  </si>
  <si>
    <t xml:space="preserve"> 3 суток </t>
  </si>
  <si>
    <t xml:space="preserve"> 1 месяц </t>
  </si>
  <si>
    <t xml:space="preserve"> 2 месяца </t>
  </si>
  <si>
    <t xml:space="preserve"> 3 месяца </t>
  </si>
  <si>
    <t xml:space="preserve"> сумма, руб/м3 </t>
  </si>
  <si>
    <t xml:space="preserve"> объем, м3 </t>
  </si>
  <si>
    <t xml:space="preserve">За 6 месяцев - </t>
  </si>
  <si>
    <t xml:space="preserve">Итого: </t>
  </si>
  <si>
    <t>Расчет произвел:_____________________ Талыкова В.Б.</t>
  </si>
  <si>
    <t>М.п.</t>
  </si>
  <si>
    <t>Абонент:            ___________________</t>
  </si>
  <si>
    <t>Абонент:  _____________</t>
  </si>
  <si>
    <t>Адрес: г.Элиста,__________________________</t>
  </si>
  <si>
    <t>Приложение № 2 к контракту холодного водоснабжения и водоотведения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</si>
</sst>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5" fillId="0" borderId="2" xfId="1" applyFont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2" xfId="1" applyNumberFormat="1" applyFont="1" applyBorder="1" applyAlignment="1">
      <alignment horizontal="center" vertical="center"/>
    </xf>
    <xf numFmtId="43" fontId="2" fillId="0" borderId="0" xfId="0" applyNumberFormat="1" applyFont="1"/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2" fillId="0" borderId="0" xfId="0" applyFont="1" applyAlignment="1"/>
    <xf numFmtId="164" fontId="2" fillId="0" borderId="0" xfId="0" applyNumberFormat="1" applyFont="1"/>
    <xf numFmtId="4" fontId="2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K25" sqref="K25"/>
    </sheetView>
  </sheetViews>
  <sheetFormatPr defaultRowHeight="15" x14ac:dyDescent="0.25"/>
  <cols>
    <col min="5" max="5" width="17.5703125" customWidth="1"/>
    <col min="9" max="9" width="10.7109375" customWidth="1"/>
    <col min="10" max="10" width="12.5703125" customWidth="1"/>
    <col min="11" max="11" width="11.85546875" customWidth="1"/>
    <col min="12" max="12" width="12.140625" customWidth="1"/>
    <col min="13" max="13" width="11.5703125" customWidth="1"/>
    <col min="14" max="14" width="13.85546875" customWidth="1"/>
  </cols>
  <sheetData>
    <row r="2" spans="1:14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 t="s">
        <v>28</v>
      </c>
      <c r="B4" s="2"/>
      <c r="C4" s="2"/>
      <c r="D4" s="3"/>
      <c r="E4" s="3"/>
      <c r="F4" s="3"/>
      <c r="G4" s="3"/>
      <c r="H4" s="3"/>
      <c r="I4" s="3"/>
      <c r="J4" s="3"/>
      <c r="K4" s="3" t="s">
        <v>0</v>
      </c>
      <c r="L4" s="3">
        <v>44.37</v>
      </c>
      <c r="M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8" t="s">
        <v>2</v>
      </c>
      <c r="B7" s="28" t="s">
        <v>3</v>
      </c>
      <c r="C7" s="28"/>
      <c r="D7" s="28"/>
      <c r="E7" s="29" t="s">
        <v>4</v>
      </c>
      <c r="F7" s="29"/>
      <c r="G7" s="30" t="s">
        <v>5</v>
      </c>
      <c r="H7" s="31"/>
      <c r="I7" s="29" t="s">
        <v>6</v>
      </c>
      <c r="J7" s="29"/>
      <c r="K7" s="29" t="s">
        <v>7</v>
      </c>
      <c r="L7" s="29"/>
      <c r="M7" s="30" t="s">
        <v>8</v>
      </c>
      <c r="N7" s="31"/>
    </row>
    <row r="8" spans="1:14" ht="22.5" x14ac:dyDescent="0.25">
      <c r="A8" s="28"/>
      <c r="B8" s="32" t="s">
        <v>9</v>
      </c>
      <c r="C8" s="33"/>
      <c r="D8" s="4" t="s">
        <v>10</v>
      </c>
      <c r="E8" s="5" t="s">
        <v>9</v>
      </c>
      <c r="F8" s="4" t="s">
        <v>10</v>
      </c>
      <c r="G8" s="6" t="s">
        <v>9</v>
      </c>
      <c r="H8" s="4" t="s">
        <v>10</v>
      </c>
      <c r="I8" s="6" t="s">
        <v>9</v>
      </c>
      <c r="J8" s="4" t="s">
        <v>10</v>
      </c>
      <c r="K8" s="6" t="s">
        <v>9</v>
      </c>
      <c r="L8" s="4" t="s">
        <v>10</v>
      </c>
      <c r="M8" s="6" t="s">
        <v>9</v>
      </c>
      <c r="N8" s="4" t="s">
        <v>10</v>
      </c>
    </row>
    <row r="9" spans="1:14" x14ac:dyDescent="0.25">
      <c r="A9" s="7">
        <v>15</v>
      </c>
      <c r="B9" s="24">
        <v>0.76300000000000001</v>
      </c>
      <c r="C9" s="25"/>
      <c r="D9" s="8">
        <f>B9*L4</f>
        <v>33.854309999999998</v>
      </c>
      <c r="E9" s="9">
        <f>B9*24</f>
        <v>18.312000000000001</v>
      </c>
      <c r="F9" s="8">
        <f>E9*L4</f>
        <v>812.50343999999996</v>
      </c>
      <c r="G9" s="8">
        <f>E9*3</f>
        <v>54.936000000000007</v>
      </c>
      <c r="H9" s="8">
        <f>F9*3</f>
        <v>2437.5103199999999</v>
      </c>
      <c r="I9" s="8">
        <f>E9*30</f>
        <v>549.36</v>
      </c>
      <c r="J9" s="8">
        <f>I9*L4</f>
        <v>24375.103199999998</v>
      </c>
      <c r="K9" s="8">
        <f>I9*2</f>
        <v>1098.72</v>
      </c>
      <c r="L9" s="8">
        <f>K9*L4</f>
        <v>48750.206399999995</v>
      </c>
      <c r="M9" s="8">
        <f>I9*3</f>
        <v>1648.08</v>
      </c>
      <c r="N9" s="8">
        <f>M9*L4</f>
        <v>73125.309599999993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x14ac:dyDescent="0.25">
      <c r="A11" s="26" t="s">
        <v>11</v>
      </c>
      <c r="B11" s="26"/>
      <c r="C11" s="26"/>
      <c r="D11" s="26"/>
      <c r="E11" s="10">
        <f>J9*6</f>
        <v>146250.61919999999</v>
      </c>
      <c r="F11" s="3" t="s">
        <v>12</v>
      </c>
      <c r="G11" s="3"/>
      <c r="H11" s="3"/>
      <c r="I11" s="3"/>
      <c r="J11" s="3"/>
      <c r="K11" s="3"/>
      <c r="L11" s="3"/>
      <c r="M11" s="3"/>
    </row>
    <row r="12" spans="1:14" x14ac:dyDescent="0.25">
      <c r="A12" s="26" t="s">
        <v>13</v>
      </c>
      <c r="B12" s="26"/>
      <c r="C12" s="26"/>
      <c r="D12" s="26"/>
      <c r="E12" s="10">
        <f>J9*12</f>
        <v>292501.23839999997</v>
      </c>
      <c r="F12" s="3" t="s">
        <v>12</v>
      </c>
      <c r="G12" s="3"/>
      <c r="H12" s="3"/>
      <c r="I12" s="3"/>
      <c r="J12" s="3"/>
      <c r="K12" s="3" t="s">
        <v>0</v>
      </c>
      <c r="L12" s="3">
        <v>12.54</v>
      </c>
      <c r="M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5">
      <c r="A14" s="11" t="s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ht="23.25" x14ac:dyDescent="0.25">
      <c r="A15" s="13" t="s">
        <v>2</v>
      </c>
      <c r="B15" s="21" t="s">
        <v>3</v>
      </c>
      <c r="C15" s="22"/>
      <c r="D15" s="21" t="s">
        <v>15</v>
      </c>
      <c r="E15" s="22"/>
      <c r="F15" s="21" t="s">
        <v>16</v>
      </c>
      <c r="G15" s="22"/>
      <c r="H15" s="21" t="s">
        <v>17</v>
      </c>
      <c r="I15" s="22"/>
      <c r="J15" s="21" t="s">
        <v>18</v>
      </c>
      <c r="K15" s="22"/>
      <c r="L15" s="21" t="s">
        <v>19</v>
      </c>
      <c r="M15" s="22"/>
      <c r="N15" s="14"/>
    </row>
    <row r="16" spans="1:14" x14ac:dyDescent="0.25">
      <c r="A16" s="15"/>
      <c r="B16" s="15" t="s">
        <v>9</v>
      </c>
      <c r="C16" s="15" t="s">
        <v>20</v>
      </c>
      <c r="D16" s="15" t="s">
        <v>21</v>
      </c>
      <c r="E16" s="15" t="s">
        <v>20</v>
      </c>
      <c r="F16" s="15" t="s">
        <v>9</v>
      </c>
      <c r="G16" s="15" t="s">
        <v>20</v>
      </c>
      <c r="H16" s="15" t="s">
        <v>9</v>
      </c>
      <c r="I16" s="15" t="s">
        <v>20</v>
      </c>
      <c r="J16" s="15" t="s">
        <v>9</v>
      </c>
      <c r="K16" s="15" t="s">
        <v>20</v>
      </c>
      <c r="L16" s="15" t="s">
        <v>9</v>
      </c>
      <c r="M16" s="15" t="s">
        <v>20</v>
      </c>
      <c r="N16" s="12"/>
    </row>
    <row r="17" spans="1:14" x14ac:dyDescent="0.25">
      <c r="A17" s="16">
        <v>100</v>
      </c>
      <c r="B17" s="17">
        <v>16.559999999999999</v>
      </c>
      <c r="C17" s="17">
        <f>B17*L12</f>
        <v>207.66239999999996</v>
      </c>
      <c r="D17" s="17">
        <f>B17*24</f>
        <v>397.43999999999994</v>
      </c>
      <c r="E17" s="17">
        <f>D17*L12</f>
        <v>4983.8975999999993</v>
      </c>
      <c r="F17" s="17">
        <f>D17*3</f>
        <v>1192.3199999999997</v>
      </c>
      <c r="G17" s="17">
        <f>F17*L12</f>
        <v>14951.692799999995</v>
      </c>
      <c r="H17" s="17">
        <f>D17*30</f>
        <v>11923.199999999999</v>
      </c>
      <c r="I17" s="17">
        <f>H17*L12</f>
        <v>149516.92799999999</v>
      </c>
      <c r="J17" s="17">
        <f>H17*2</f>
        <v>23846.399999999998</v>
      </c>
      <c r="K17" s="17">
        <f>J17*L12</f>
        <v>299033.85599999997</v>
      </c>
      <c r="L17" s="17">
        <f>H17*3</f>
        <v>35769.599999999999</v>
      </c>
      <c r="M17" s="17">
        <f>L17*L12</f>
        <v>448550.78399999993</v>
      </c>
      <c r="N17" s="12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x14ac:dyDescent="0.25">
      <c r="A19" s="18" t="s">
        <v>22</v>
      </c>
      <c r="B19" s="18"/>
      <c r="C19" s="18"/>
      <c r="D19" s="3"/>
      <c r="E19" s="19">
        <f>I17*6</f>
        <v>897101.56799999997</v>
      </c>
      <c r="F19" s="3" t="s">
        <v>12</v>
      </c>
      <c r="G19" s="3"/>
      <c r="H19" s="3"/>
      <c r="I19" s="3"/>
      <c r="J19" s="3"/>
      <c r="K19" s="3"/>
      <c r="L19" s="3"/>
      <c r="M19" s="3"/>
    </row>
    <row r="20" spans="1:14" x14ac:dyDescent="0.25">
      <c r="A20" s="3" t="s">
        <v>13</v>
      </c>
      <c r="B20" s="3"/>
      <c r="C20" s="3"/>
      <c r="D20" s="3"/>
      <c r="E20" s="19">
        <f>I17*12</f>
        <v>1794203.1359999999</v>
      </c>
      <c r="F20" s="3" t="s">
        <v>12</v>
      </c>
      <c r="G20" s="3"/>
      <c r="H20" s="3"/>
      <c r="I20" s="3"/>
      <c r="J20" s="3"/>
      <c r="K20" s="3"/>
      <c r="L20" s="3"/>
      <c r="M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x14ac:dyDescent="0.25">
      <c r="A22" s="2" t="s">
        <v>23</v>
      </c>
      <c r="B22" s="2"/>
      <c r="C22" s="2"/>
      <c r="D22" s="2"/>
      <c r="E22" s="20">
        <f>E12+E20</f>
        <v>2086704.3743999999</v>
      </c>
      <c r="F22" s="3" t="s">
        <v>12</v>
      </c>
      <c r="G22" s="3"/>
      <c r="H22" s="3"/>
      <c r="I22" s="3"/>
      <c r="J22" s="3"/>
      <c r="K22" s="3"/>
      <c r="L22" s="3"/>
      <c r="M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x14ac:dyDescent="0.25">
      <c r="A24" s="23" t="s">
        <v>24</v>
      </c>
      <c r="B24" s="23"/>
      <c r="C24" s="23"/>
      <c r="D24" s="23"/>
      <c r="E24" s="23"/>
      <c r="F24" s="23"/>
      <c r="G24" s="23"/>
      <c r="H24" s="23"/>
      <c r="I24" s="23"/>
      <c r="J24" s="3"/>
      <c r="K24" s="3"/>
      <c r="L24" s="3"/>
      <c r="M24" s="3"/>
    </row>
    <row r="25" spans="1:14" x14ac:dyDescent="0.25">
      <c r="A25" s="1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x14ac:dyDescent="0.25">
      <c r="A26" s="18" t="s">
        <v>26</v>
      </c>
      <c r="B26" s="18"/>
      <c r="C26" s="18"/>
      <c r="D26" s="18"/>
      <c r="E26" s="18"/>
      <c r="F26" s="18"/>
      <c r="G26" s="18"/>
      <c r="H26" s="3"/>
      <c r="I26" s="3"/>
      <c r="J26" s="3"/>
      <c r="K26" s="3"/>
      <c r="L26" s="3"/>
      <c r="M26" s="3"/>
    </row>
    <row r="27" spans="1:14" x14ac:dyDescent="0.25">
      <c r="A27" s="3" t="s">
        <v>25</v>
      </c>
      <c r="B27" s="3"/>
      <c r="C27" s="3"/>
      <c r="D27" s="3"/>
      <c r="E27" s="3"/>
      <c r="F27" s="18"/>
      <c r="G27" s="18"/>
      <c r="H27" s="18"/>
      <c r="I27" s="3"/>
      <c r="J27" s="3"/>
      <c r="K27" s="3"/>
      <c r="L27" s="3"/>
      <c r="M27" s="3"/>
    </row>
  </sheetData>
  <mergeCells count="20">
    <mergeCell ref="A2:N2"/>
    <mergeCell ref="A6:N6"/>
    <mergeCell ref="A7:A8"/>
    <mergeCell ref="B7:D7"/>
    <mergeCell ref="E7:F7"/>
    <mergeCell ref="G7:H7"/>
    <mergeCell ref="I7:J7"/>
    <mergeCell ref="K7:L7"/>
    <mergeCell ref="M7:N7"/>
    <mergeCell ref="B8:C8"/>
    <mergeCell ref="H15:I15"/>
    <mergeCell ref="J15:K15"/>
    <mergeCell ref="L15:M15"/>
    <mergeCell ref="A24:I24"/>
    <mergeCell ref="B9:C9"/>
    <mergeCell ref="A11:D11"/>
    <mergeCell ref="A12:D12"/>
    <mergeCell ref="B15:C15"/>
    <mergeCell ref="D15:E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2023-12-01T13:35:31Z</dcterms:modified>
</cp:coreProperties>
</file>